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1"/>
  </bookViews>
  <sheets>
    <sheet name="Annual Performance" sheetId="1" r:id="rId1"/>
    <sheet name="Quarterly Performance" sheetId="2" r:id="rId2"/>
    <sheet name="Notes" sheetId="3" r:id="rId3"/>
    <sheet name="Legal Disclaimer" sheetId="4" r:id="rId4"/>
  </sheets>
  <definedNames>
    <definedName name="_xlfn.COMPOUNDVALUE" hidden="1">#NAME?</definedName>
    <definedName name="_xlnm.Print_Area" localSheetId="1">'Quarterly Performance'!#REF!</definedName>
    <definedName name="Year_From" localSheetId="1">'Quarterly Performance'!#REF!</definedName>
  </definedNames>
  <calcPr fullCalcOnLoad="1"/>
</workbook>
</file>

<file path=xl/sharedStrings.xml><?xml version="1.0" encoding="utf-8"?>
<sst xmlns="http://schemas.openxmlformats.org/spreadsheetml/2006/main" count="598" uniqueCount="222">
  <si>
    <t>KEY MARKET INDICATORS</t>
  </si>
  <si>
    <t>Q1 2014</t>
  </si>
  <si>
    <t>Q4 2013</t>
  </si>
  <si>
    <t>Q1 2013</t>
  </si>
  <si>
    <t>Mobile Telephony</t>
  </si>
  <si>
    <t>Subscriptions as at the end of period</t>
  </si>
  <si>
    <t xml:space="preserve">                              -  </t>
  </si>
  <si>
    <t xml:space="preserve">   Go Mobile</t>
  </si>
  <si>
    <t xml:space="preserve">   Melita Mobile</t>
  </si>
  <si>
    <t xml:space="preserve">   Vodafone Mobile</t>
  </si>
  <si>
    <t xml:space="preserve">   Redtouch Fone</t>
  </si>
  <si>
    <t xml:space="preserve">   Ping Mobile</t>
  </si>
  <si>
    <t xml:space="preserve">                                 -  </t>
  </si>
  <si>
    <t xml:space="preserve">   VFC Mobile</t>
  </si>
  <si>
    <t>Prepaid subscriptions</t>
  </si>
  <si>
    <t>Postpaid subscriptions</t>
  </si>
  <si>
    <t>Mobile subscriptions on a bundle offer</t>
  </si>
  <si>
    <t xml:space="preserve">   as a percentage of total mobile subscriptions</t>
  </si>
  <si>
    <t>Outgoing SMSs</t>
  </si>
  <si>
    <t>Outgoing MMSs</t>
  </si>
  <si>
    <t>Roaming activity - minutes</t>
  </si>
  <si>
    <t xml:space="preserve">   minutes made</t>
  </si>
  <si>
    <t xml:space="preserve">   minutes received</t>
  </si>
  <si>
    <t>Average revenue per user (ARPU, €)</t>
  </si>
  <si>
    <t>Mobile penetration rate (%)</t>
  </si>
  <si>
    <t>Mobile inward portings</t>
  </si>
  <si>
    <t xml:space="preserve">   Go</t>
  </si>
  <si>
    <t xml:space="preserve">   Melita</t>
  </si>
  <si>
    <t xml:space="preserve">   Vodafone</t>
  </si>
  <si>
    <t xml:space="preserve">   Ozone</t>
  </si>
  <si>
    <t xml:space="preserve">   SIS</t>
  </si>
  <si>
    <t>Other subscriptions</t>
  </si>
  <si>
    <t>Fixed line postpaid subscriptions on a bundle offer</t>
  </si>
  <si>
    <t xml:space="preserve">   as a percentage of total postpaid fixed line subscriptions</t>
  </si>
  <si>
    <t>Fixed line inward portings</t>
  </si>
  <si>
    <t>Fixed Broadband</t>
  </si>
  <si>
    <t>Cable subscriptions</t>
  </si>
  <si>
    <t>DSL subscriptions</t>
  </si>
  <si>
    <t xml:space="preserve">   Other</t>
  </si>
  <si>
    <t xml:space="preserve">   Vanilla Telecoms</t>
  </si>
  <si>
    <t>less than 5Mbps</t>
  </si>
  <si>
    <t>greater than or equal to 5Mbps but less than 10Mbps</t>
  </si>
  <si>
    <t>greater than or equal to 10Mbps but less than 20Mbps</t>
  </si>
  <si>
    <t>greater than or equal to 20Mbps but less than 30Mbps</t>
  </si>
  <si>
    <t>greater than or equal to 30Mbps but less than 50Mbps</t>
  </si>
  <si>
    <t>greater than or equal to 50Mbps but less than 100Mbps</t>
  </si>
  <si>
    <t>100Mbps and more</t>
  </si>
  <si>
    <t xml:space="preserve">   less than 5Mbps</t>
  </si>
  <si>
    <t xml:space="preserve">   greater than or equal to 5Mbps but less than 10Mbps</t>
  </si>
  <si>
    <t xml:space="preserve">   greater than or equal to 10Mbps but less than 20Mbps</t>
  </si>
  <si>
    <t xml:space="preserve">   greater than or equal to 20Mbps but less than 30Mbps</t>
  </si>
  <si>
    <t xml:space="preserve">   greater than or equal to 30Mbps but less than 50Mbps</t>
  </si>
  <si>
    <t xml:space="preserve">   greater than or equal to 50Mbps but less than 100Mbps</t>
  </si>
  <si>
    <t xml:space="preserve">   100Mbps and more</t>
  </si>
  <si>
    <t xml:space="preserve">   as a percentage of fixed broadband subscriptions</t>
  </si>
  <si>
    <t>Pay TV</t>
  </si>
  <si>
    <t>Subscriptions as at end of period</t>
  </si>
  <si>
    <t>Analogue Pay TV subscriptions</t>
  </si>
  <si>
    <t>Digital Pay TV subscriptions</t>
  </si>
  <si>
    <t>IPTV subscriptions</t>
  </si>
  <si>
    <t xml:space="preserve">   as a percentage of total digital Pay TV subscriptions</t>
  </si>
  <si>
    <t>Post</t>
  </si>
  <si>
    <t xml:space="preserve">   Domestic</t>
  </si>
  <si>
    <t xml:space="preserve">   Outbound cross border mail</t>
  </si>
  <si>
    <t xml:space="preserve">   Inbound cross border mail</t>
  </si>
  <si>
    <t>Data published as at:</t>
  </si>
  <si>
    <t>Q4 2010</t>
  </si>
  <si>
    <t>Q4 2011</t>
  </si>
  <si>
    <t>Q4 2012</t>
  </si>
  <si>
    <t xml:space="preserve">  prepaid subscriptions</t>
  </si>
  <si>
    <t xml:space="preserve">  postpaid subscriptions</t>
  </si>
  <si>
    <t>Subscriptions on a bundle offer</t>
  </si>
  <si>
    <t>as a percentage of total mobile subscriptions</t>
  </si>
  <si>
    <t xml:space="preserve">     minutes made</t>
  </si>
  <si>
    <t xml:space="preserve">     minutes received</t>
  </si>
  <si>
    <r>
      <t xml:space="preserve">Average revenue per user (ARPU </t>
    </r>
    <r>
      <rPr>
        <sz val="11"/>
        <rFont val="Calibri"/>
        <family val="2"/>
      </rPr>
      <t>€)</t>
    </r>
  </si>
  <si>
    <t>Fixed Line Telephony</t>
  </si>
  <si>
    <t xml:space="preserve">  other subscriptions</t>
  </si>
  <si>
    <t>Postpaid subscriptions on a bundle offer</t>
  </si>
  <si>
    <t>as a percentage of total postpaid fixed line subscriptions</t>
  </si>
  <si>
    <t xml:space="preserve"> Dial-up subscriptions</t>
  </si>
  <si>
    <t xml:space="preserve">                   -  </t>
  </si>
  <si>
    <t xml:space="preserve">                -  </t>
  </si>
  <si>
    <t xml:space="preserve"> Fixed broadband subscriptions</t>
  </si>
  <si>
    <t xml:space="preserve">   cable subscriptions</t>
  </si>
  <si>
    <t xml:space="preserve">   DSL subscriptions</t>
  </si>
  <si>
    <t xml:space="preserve">   fixed wireless subscriptions</t>
  </si>
  <si>
    <t>as a percentage of fixed broadband subscriptions</t>
  </si>
  <si>
    <t>Fixed broadband penetration rate (%)</t>
  </si>
  <si>
    <t xml:space="preserve"> analogue subscriptions</t>
  </si>
  <si>
    <t xml:space="preserve"> digital subscriptions</t>
  </si>
  <si>
    <t xml:space="preserve">   cable</t>
  </si>
  <si>
    <t xml:space="preserve">   DTTV</t>
  </si>
  <si>
    <t xml:space="preserve">   IPTV</t>
  </si>
  <si>
    <t>as a percentage of total digital Pay TV subscriptions</t>
  </si>
  <si>
    <t xml:space="preserve">Postal mail volumes  </t>
  </si>
  <si>
    <t xml:space="preserve">   letter post items</t>
  </si>
  <si>
    <t xml:space="preserve">   bulk mail items</t>
  </si>
  <si>
    <t xml:space="preserve">   registered mail items</t>
  </si>
  <si>
    <t xml:space="preserve">   parcel mail items</t>
  </si>
  <si>
    <t>Q1 2010</t>
  </si>
  <si>
    <t>Q2 2010</t>
  </si>
  <si>
    <t>Q3 2010</t>
  </si>
  <si>
    <t>Q1 2011</t>
  </si>
  <si>
    <t>Q2 2011</t>
  </si>
  <si>
    <t>Q3 2011</t>
  </si>
  <si>
    <t>Q1 2012</t>
  </si>
  <si>
    <t>Q2 2012</t>
  </si>
  <si>
    <t>Q3 2012</t>
  </si>
  <si>
    <t>Q2 2013</t>
  </si>
  <si>
    <t>Q3 2013</t>
  </si>
  <si>
    <t>A.0</t>
  </si>
  <si>
    <t>A.1</t>
  </si>
  <si>
    <t>Active subscriptions</t>
  </si>
  <si>
    <t>Subscriptions having a MSISDN with registered inbound or outbound activity within 90 days of the period stipulated.</t>
  </si>
  <si>
    <t xml:space="preserve">   prepaid subscriptions</t>
  </si>
  <si>
    <t>Prepaid subscriptions having a MSISDN with registered inbound or outbound activity within 90 days of the period stipulated.</t>
  </si>
  <si>
    <t xml:space="preserve">   postpaid subscriptions</t>
  </si>
  <si>
    <t>Postpaid subscriptions having a MSISDN with registered inbound or outbound activity within 30 days of the period stipulated.</t>
  </si>
  <si>
    <t>A.2</t>
  </si>
  <si>
    <t>Outgoing voice calls</t>
  </si>
  <si>
    <t>Number of calls originating from local mobile networks.</t>
  </si>
  <si>
    <t>A.3</t>
  </si>
  <si>
    <t>Outgoing voice traffic minutes</t>
  </si>
  <si>
    <t>Number of minutes originating from local mobile networks.</t>
  </si>
  <si>
    <t>A.4</t>
  </si>
  <si>
    <t>Number of SMSs originating from local mobile networks.</t>
  </si>
  <si>
    <t>A.5</t>
  </si>
  <si>
    <t>Number of MMSs originating from local mobile networks.</t>
  </si>
  <si>
    <t>A.6</t>
  </si>
  <si>
    <t>A.6.1</t>
  </si>
  <si>
    <t xml:space="preserve"> outbound roaming activity </t>
  </si>
  <si>
    <t>Number of minutes originated by subscribers while roaming abroad as per TAP records during the period.</t>
  </si>
  <si>
    <t>Number of minutes received by subscribers roaming abroad as per TAP records during the period.</t>
  </si>
  <si>
    <t>A.6.2</t>
  </si>
  <si>
    <t xml:space="preserve"> Inbound roaming activity</t>
  </si>
  <si>
    <t>Number of minutes originated by foreign subscribers roaming on a local mobile network as per TAP records during the period.</t>
  </si>
  <si>
    <t>Number of terminated minutes received by foreign subscribers roaming on local mobile network as per TAP records during the period.</t>
  </si>
  <si>
    <t>A.7</t>
  </si>
  <si>
    <t>Mobile ARPU figures are derived by dividing the total retail revenues of service providers by the average number of active subscriptions, during a given period.  Revenues include the total revenues from all outgoing voice activity registered by all active postpaid and prepaid subscribers, including total revenues from MMS and SMS activity, total revenues from monthly access fees, total revenues from data services and total outbound roaming revenues BUT EXCLUDING inbound roaming revenues.  The average number of active subscriptions during a given period is derived by adding the number of active subscriptions at the start of the period plus the number of subscriptions at the end of the said period, divided by two.</t>
  </si>
  <si>
    <t>A.8</t>
  </si>
  <si>
    <t>Measured as the total number of mobile subscriptions per population.</t>
  </si>
  <si>
    <t>A.9</t>
  </si>
  <si>
    <t>Number of portings that were completed successfully within the time limits of the specification (1 day or if quota is applied).</t>
  </si>
  <si>
    <t>B.0</t>
  </si>
  <si>
    <t>B.1</t>
  </si>
  <si>
    <t>Subscriptions with registered inbound or outbound activity within 90 days of the period stipulated.</t>
  </si>
  <si>
    <t>Subscriptions on a prepaid service with registered inbound or outbound activity within 90 days of the period stipulated.</t>
  </si>
  <si>
    <t>Subscriptions on a postpaid service with registered inbound or outbound activity within 90 days of the period stipulated.</t>
  </si>
  <si>
    <t xml:space="preserve">   other subscriptions</t>
  </si>
  <si>
    <t>Subscriptions not having a standard fixed telephony connection (incl. dual and 30 channel subs) with registered inbound or outbound activity within 90 days of the period stipulated..</t>
  </si>
  <si>
    <t>B.2</t>
  </si>
  <si>
    <t>Number of calls originating from local fixed networks.</t>
  </si>
  <si>
    <t>B.3</t>
  </si>
  <si>
    <t>Number of minutes of calls originating from local fixed networks.</t>
  </si>
  <si>
    <t>B.4</t>
  </si>
  <si>
    <t>Fixed ARPU figures are derived by dividing the total retail revenues of service providers by the average number of active subscriptions during a given period.   [Revenues include the total revenues from all outgoing voice activity registered by all active fixed line subscriptions including revenues from freephone calls and premium calls, and total revenues from monthly access fees. The average number of active subscriptions during a given period is derived by adding the number of active subscriptions at the start of the period plus the number of subscriptions at the end of the said period, divided by two.</t>
  </si>
  <si>
    <t>B.5</t>
  </si>
  <si>
    <t>Number of portings that were completed successfully within the time limits of the specification.</t>
  </si>
  <si>
    <t>C.0</t>
  </si>
  <si>
    <t>C.1</t>
  </si>
  <si>
    <t>Connections having recorded a transaction within 90 days of the period stipulated.</t>
  </si>
  <si>
    <t>C.1.1</t>
  </si>
  <si>
    <t>Dial-up subscriptions</t>
  </si>
  <si>
    <t>Connections which made a call to an internet number (2188 or 2186) within the last 90 days</t>
  </si>
  <si>
    <t>C.1.2</t>
  </si>
  <si>
    <t>Fixed broadband subscriptions</t>
  </si>
  <si>
    <t>Connections to the internet which are 'always on' and have a speed of more than 128kbps.</t>
  </si>
  <si>
    <t>Cable connections to the internet which are 'always on' and have a speed of more than 128kbps.</t>
  </si>
  <si>
    <t>DSL connections to the internet which are 'always on' and have a speed of more than 128kbps.</t>
  </si>
  <si>
    <t>Fixed wireless connections to the internet which are 'always on' and have a speed of more than 128kbps.</t>
  </si>
  <si>
    <t>C.2</t>
  </si>
  <si>
    <t>This indicator captures the average quarterly spend per active user for fixed broadband services. The revenue element is composed of the total retail revenues from subscriptions to fixed broadband services, but excludes installation and connection revenues. The number of subscriptions reflects the average of the total subscriptions to broadband services within the period under review. The average number of subscriptions is calculated by taking the sum of the total subscriptions at the start and the end of the quarter divided by two.</t>
  </si>
  <si>
    <t>C.3</t>
  </si>
  <si>
    <t>Measured as the total number of fixed broadband active connections per population.</t>
  </si>
  <si>
    <t>D.0</t>
  </si>
  <si>
    <t>D.1</t>
  </si>
  <si>
    <t>Active Pay TV subscriptions</t>
  </si>
  <si>
    <t>Connections receiving a Pay TV service within the past 90 days from the period stipulated.</t>
  </si>
  <si>
    <t>D.1.1</t>
  </si>
  <si>
    <t xml:space="preserve"> Analogue subscriptions</t>
  </si>
  <si>
    <t>Connections receiving an analogue Pay TV service within the past 90 days of the period stipulated.</t>
  </si>
  <si>
    <t>D.1.2</t>
  </si>
  <si>
    <t xml:space="preserve"> Digital subscriptions</t>
  </si>
  <si>
    <t>Connections receiving a digital Pay TV service within the past 90 days of the period stipulated.</t>
  </si>
  <si>
    <t>D.1.3</t>
  </si>
  <si>
    <t xml:space="preserve"> IPTV subscriptions</t>
  </si>
  <si>
    <t>Connections receiving an IPTV service within the past 90 days of the period stipulated.</t>
  </si>
  <si>
    <t>D.2</t>
  </si>
  <si>
    <t xml:space="preserve">This indicator captures the average quarterly spend per user for Pay TV services. The revenue element is composed of the total retail revenues from subscriptions to pay TV services, but excludes revenues for premium services and installations and connections. The number of subscritpions reflects the average of the total subscriptions to pay TV services within the quarter. The average number of subscriptions is calculated by taking the sum of the total subscriptions at the start and the end of the quarter divided by two. </t>
  </si>
  <si>
    <t>E.0</t>
  </si>
  <si>
    <t>E.1</t>
  </si>
  <si>
    <t>Volume of letter mail items.</t>
  </si>
  <si>
    <t>Volume of bulk mail items.</t>
  </si>
  <si>
    <t>Volume of registered mail items.</t>
  </si>
  <si>
    <t>Volume of domestically-bound and cross border parcels.</t>
  </si>
  <si>
    <t>LEGAL DISCLAIMER</t>
  </si>
  <si>
    <t xml:space="preserve">This document contains information and statistics that have been obtained from sources believed to be reliable in regard to the subject matter covered. </t>
  </si>
  <si>
    <t xml:space="preserve">This document does not however constitute commercial, legal or other advice however so described. The Malta Communications Authority ("MCA") excludes any warranty and, or liability, expressed or implied, as to the quality, completeness, adequacy and accuracy of the information, statements and statistics contained within this document. </t>
  </si>
  <si>
    <t xml:space="preserve">The MCA reserves the right to change and update the information, statements and statistics provided in this document at its discretion and without prior notification and assumes no obligation to update the document on the basis of suggestions, comments and/or queries made  by third parties. </t>
  </si>
  <si>
    <t>The MCA assumes no responsibility for any consequences that may arise in the absence of such changes and/or updates.</t>
  </si>
  <si>
    <t>To the fullest extent permitted by law, neither the MCA nor any of its officers however so described or agents will assume responsibility and/or liability for any loss or damage, including losses or damages such as loss of goodwill, income, profit or opportunity, or any other claim of third parties, arising from or related to the use of the content of this document.</t>
  </si>
  <si>
    <t xml:space="preserve">  Outbound roaming minutes</t>
  </si>
  <si>
    <t xml:space="preserve">  Inbound roaming minutes</t>
  </si>
  <si>
    <t>Mobile telephony</t>
  </si>
  <si>
    <t>Fixed line telephony</t>
  </si>
  <si>
    <t xml:space="preserve"> Fixed broadband subscriptions on a bundle offer </t>
  </si>
  <si>
    <t>Digital pay TV subscriptions on a bundle offer</t>
  </si>
  <si>
    <t>Outbound roaming minutes</t>
  </si>
  <si>
    <t>Inbound roaming minutes</t>
  </si>
  <si>
    <t>Dial - up subscriptions</t>
  </si>
  <si>
    <t>Broadband subscriptions (by technology)</t>
  </si>
  <si>
    <t>Fixed wireless subscriptions</t>
  </si>
  <si>
    <t>Broadband subscriptions (by speed)</t>
  </si>
  <si>
    <t>As a percentage of total broadband subscriptions</t>
  </si>
  <si>
    <t xml:space="preserve">   as a percentage of total Pay TV subscriptions</t>
  </si>
  <si>
    <t>Digital Pay TV subscriptions on a bundle offer</t>
  </si>
  <si>
    <t>Letter post items</t>
  </si>
  <si>
    <t>Postal mail volumes</t>
  </si>
  <si>
    <t>Bulk mail items</t>
  </si>
  <si>
    <t>Registered mail items</t>
  </si>
  <si>
    <t>Parcel mail items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</si>
</sst>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 #,##0.00_-;\-[$€-2]\ * #,##0.00_-;_-[$€-2]\ * &quot;-&quot;??_-;_-@_-"/>
    <numFmt numFmtId="166" formatCode="[$-809]d\ mmmm\ yyyy;@"/>
  </numFmts>
  <fonts count="59">
    <font>
      <sz val="11"/>
      <color rgb="FF00000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alibri"/>
      <family val="2"/>
    </font>
    <font>
      <sz val="11"/>
      <color indexed="8"/>
      <name val="Verdana"/>
      <family val="2"/>
    </font>
    <font>
      <b/>
      <sz val="11"/>
      <color indexed="9"/>
      <name val="Verdana"/>
      <family val="2"/>
    </font>
    <font>
      <b/>
      <sz val="20"/>
      <color indexed="9"/>
      <name val="Verdana"/>
      <family val="2"/>
    </font>
    <font>
      <b/>
      <sz val="9"/>
      <name val="Verdana"/>
      <family val="2"/>
    </font>
    <font>
      <b/>
      <sz val="10"/>
      <name val="Verdana"/>
      <family val="2"/>
    </font>
    <font>
      <sz val="8"/>
      <name val="Verdana"/>
      <family val="2"/>
    </font>
    <font>
      <sz val="11"/>
      <color indexed="9"/>
      <name val="Verdana"/>
      <family val="2"/>
    </font>
    <font>
      <sz val="8"/>
      <color indexed="9"/>
      <name val="Verdana"/>
      <family val="2"/>
    </font>
    <font>
      <b/>
      <sz val="10"/>
      <color indexed="9"/>
      <name val="Verdana"/>
      <family val="2"/>
    </font>
    <font>
      <sz val="11"/>
      <name val="Calibri"/>
      <family val="2"/>
    </font>
    <font>
      <b/>
      <sz val="16"/>
      <name val="Verdana"/>
      <family val="2"/>
    </font>
    <font>
      <sz val="8"/>
      <color indexed="8"/>
      <name val="Verdana"/>
      <family val="2"/>
    </font>
    <font>
      <b/>
      <u val="single"/>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rgb="FF000000"/>
      <name val="Calibri"/>
      <family val="2"/>
    </font>
    <font>
      <b/>
      <sz val="18"/>
      <color theme="3"/>
      <name val="Cambria"/>
      <family val="2"/>
    </font>
    <font>
      <b/>
      <sz val="11"/>
      <color theme="1"/>
      <name val="Calibri"/>
      <family val="2"/>
    </font>
    <font>
      <sz val="11"/>
      <color rgb="FFFF0000"/>
      <name val="Calibri"/>
      <family val="2"/>
    </font>
    <font>
      <sz val="11"/>
      <color rgb="FF000000"/>
      <name val="Verdana"/>
      <family val="2"/>
    </font>
    <font>
      <b/>
      <sz val="20"/>
      <color rgb="FFFFFFFF"/>
      <name val="Verdana"/>
      <family val="2"/>
    </font>
    <font>
      <sz val="11"/>
      <color rgb="FFFFFFFF"/>
      <name val="Verdana"/>
      <family val="2"/>
    </font>
    <font>
      <b/>
      <sz val="11"/>
      <color rgb="FFFFFFFF"/>
      <name val="Verdana"/>
      <family val="2"/>
    </font>
    <font>
      <sz val="8"/>
      <color rgb="FFFFFFFF"/>
      <name val="Verdana"/>
      <family val="2"/>
    </font>
    <font>
      <b/>
      <sz val="11"/>
      <color rgb="FFFFFFFF"/>
      <name val="Calibri"/>
      <family val="2"/>
    </font>
    <font>
      <b/>
      <sz val="10"/>
      <color rgb="FFFFFFFF"/>
      <name val="Verdana"/>
      <family val="2"/>
    </font>
    <font>
      <sz val="8"/>
      <color rgb="FF000000"/>
      <name val="Verdana"/>
      <family val="2"/>
    </font>
    <font>
      <b/>
      <u val="single"/>
      <sz val="11"/>
      <color rgb="FFFFFFFF"/>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66092"/>
        <bgColor indexed="64"/>
      </patternFill>
    </fill>
    <fill>
      <patternFill patternType="solid">
        <fgColor rgb="FFDCE6F1"/>
        <bgColor indexed="64"/>
      </patternFill>
    </fill>
    <fill>
      <patternFill patternType="solid">
        <fgColor rgb="FFEBF1DE"/>
        <bgColor indexed="64"/>
      </patternFill>
    </fill>
    <fill>
      <patternFill patternType="solid">
        <fgColor rgb="FFF2F2F2"/>
        <bgColor indexed="64"/>
      </patternFill>
    </fill>
    <fill>
      <patternFill patternType="solid">
        <fgColor rgb="FFFFFFFF"/>
        <bgColor indexed="64"/>
      </patternFill>
    </fill>
    <fill>
      <patternFill patternType="solid">
        <fgColor rgb="FFA6A6A6"/>
        <bgColor indexed="64"/>
      </patternFill>
    </fill>
    <fill>
      <patternFill patternType="solid">
        <fgColor rgb="FF8DB4E2"/>
        <bgColor indexed="64"/>
      </patternFill>
    </fill>
    <fill>
      <patternFill patternType="solid">
        <fgColor rgb="FF95B3D7"/>
        <bgColor indexed="64"/>
      </patternFill>
    </fill>
    <fill>
      <patternFill patternType="solid">
        <fgColor rgb="FFDBE5F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style="medium"/>
      <bottom style="medium"/>
    </border>
    <border>
      <left style="medium"/>
      <right style="medium"/>
      <top/>
      <bottom/>
    </border>
    <border>
      <left style="medium"/>
      <right style="thin"/>
      <top/>
      <bottom/>
    </border>
    <border>
      <left/>
      <right style="thin"/>
      <top/>
      <bottom/>
    </border>
    <border>
      <left/>
      <right style="medium"/>
      <top/>
      <bottom/>
    </border>
    <border>
      <left style="thin"/>
      <right style="medium"/>
      <top/>
      <bottom/>
    </border>
    <border>
      <left style="medium"/>
      <right/>
      <top/>
      <bottom/>
    </border>
    <border>
      <left style="medium"/>
      <right style="medium"/>
      <top/>
      <bottom style="medium"/>
    </border>
    <border>
      <left/>
      <right style="medium"/>
      <top/>
      <bottom style="medium"/>
    </border>
    <border>
      <left/>
      <right style="thin"/>
      <top/>
      <bottom style="medium"/>
    </border>
    <border>
      <left style="medium"/>
      <right style="thin"/>
      <top/>
      <bottom style="medium"/>
    </border>
    <border>
      <left style="medium"/>
      <right/>
      <top style="medium"/>
      <bottom style="medium"/>
    </border>
    <border>
      <left style="medium"/>
      <right style="medium"/>
      <top style="medium"/>
      <bottom/>
    </border>
    <border>
      <left/>
      <right style="medium"/>
      <top style="medium"/>
      <bottom/>
    </border>
    <border>
      <left/>
      <right/>
      <top/>
      <bottom style="medium"/>
    </border>
    <border>
      <left style="medium"/>
      <right/>
      <top/>
      <bottom style="medium"/>
    </border>
    <border>
      <left style="medium"/>
      <right style="thin"/>
      <top style="thin"/>
      <bottom style="thin"/>
    </border>
    <border>
      <left/>
      <right style="thin"/>
      <top style="thin"/>
      <bottom style="thin"/>
    </border>
    <border>
      <left/>
      <right style="medium"/>
      <top/>
      <bottom style="thin"/>
    </border>
    <border>
      <left style="thin"/>
      <right style="thin"/>
      <top/>
      <bottom/>
    </border>
    <border>
      <left/>
      <right/>
      <top style="thin"/>
      <bottom/>
    </border>
    <border>
      <left/>
      <right/>
      <top style="thin"/>
      <bottom style="thin"/>
    </border>
    <border>
      <left/>
      <right/>
      <top/>
      <bottom style="thin"/>
    </border>
    <border>
      <left/>
      <right style="medium"/>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bottom/>
    </border>
    <border>
      <left style="thin"/>
      <right/>
      <top style="medium"/>
      <bottom/>
    </border>
    <border>
      <left style="thin"/>
      <right/>
      <top/>
      <bottom style="medium"/>
    </border>
    <border>
      <left/>
      <right/>
      <top style="medium"/>
      <bottom style="medium"/>
    </border>
    <border>
      <left/>
      <right style="medium"/>
      <top style="medium"/>
      <bottom style="medium"/>
    </border>
    <border>
      <left style="medium"/>
      <right/>
      <top/>
      <bottom style="thin"/>
    </border>
    <border>
      <left/>
      <right style="medium">
        <color rgb="FF000000"/>
      </right>
      <top/>
      <bottom style="medium"/>
    </border>
    <border>
      <left style="medium"/>
      <right/>
      <top style="medium"/>
      <bottom/>
    </border>
    <border>
      <left/>
      <right/>
      <top style="medium"/>
      <bottom/>
    </border>
    <border>
      <left/>
      <right style="medium">
        <color rgb="FF000000"/>
      </right>
      <top style="medium"/>
      <bottom/>
    </border>
    <border>
      <left/>
      <right style="medium">
        <color rgb="FF000000"/>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7">
    <xf numFmtId="0" fontId="0" fillId="0" borderId="0" xfId="0" applyFont="1" applyAlignment="1">
      <alignment/>
    </xf>
    <xf numFmtId="0" fontId="50" fillId="0" borderId="0" xfId="0" applyFont="1" applyAlignment="1">
      <alignment/>
    </xf>
    <xf numFmtId="0" fontId="0" fillId="0" borderId="0" xfId="0" applyAlignment="1">
      <alignment horizontal="center"/>
    </xf>
    <xf numFmtId="0" fontId="51" fillId="33" borderId="10" xfId="0" applyFont="1" applyFill="1" applyBorder="1" applyAlignment="1">
      <alignment horizontal="left" vertical="center"/>
    </xf>
    <xf numFmtId="0" fontId="24" fillId="34" borderId="11" xfId="0" applyFont="1" applyFill="1" applyBorder="1" applyAlignment="1">
      <alignment/>
    </xf>
    <xf numFmtId="164" fontId="24" fillId="34" borderId="12" xfId="43" applyNumberFormat="1" applyFont="1" applyFill="1" applyBorder="1" applyAlignment="1">
      <alignment horizontal="right"/>
    </xf>
    <xf numFmtId="164" fontId="24" fillId="34" borderId="13" xfId="43" applyNumberFormat="1" applyFont="1" applyFill="1" applyBorder="1" applyAlignment="1">
      <alignment horizontal="right"/>
    </xf>
    <xf numFmtId="164" fontId="24" fillId="34" borderId="14" xfId="43" applyNumberFormat="1" applyFont="1" applyFill="1" applyBorder="1" applyAlignment="1">
      <alignment horizontal="right"/>
    </xf>
    <xf numFmtId="0" fontId="50" fillId="0" borderId="11" xfId="0" applyFont="1" applyBorder="1" applyAlignment="1">
      <alignment/>
    </xf>
    <xf numFmtId="0" fontId="24" fillId="0" borderId="11" xfId="0" applyFont="1" applyBorder="1" applyAlignment="1">
      <alignment/>
    </xf>
    <xf numFmtId="10" fontId="24" fillId="0" borderId="12" xfId="58" applyNumberFormat="1" applyFont="1" applyBorder="1" applyAlignment="1">
      <alignment horizontal="right"/>
    </xf>
    <xf numFmtId="10" fontId="24" fillId="0" borderId="13" xfId="58" applyNumberFormat="1" applyFont="1" applyBorder="1" applyAlignment="1">
      <alignment horizontal="right"/>
    </xf>
    <xf numFmtId="43" fontId="24" fillId="0" borderId="14" xfId="43" applyFont="1" applyBorder="1" applyAlignment="1">
      <alignment horizontal="right"/>
    </xf>
    <xf numFmtId="164" fontId="24" fillId="0" borderId="12" xfId="43" applyNumberFormat="1" applyFont="1" applyBorder="1" applyAlignment="1">
      <alignment horizontal="right"/>
    </xf>
    <xf numFmtId="164" fontId="24" fillId="0" borderId="13" xfId="43" applyNumberFormat="1" applyFont="1" applyBorder="1" applyAlignment="1">
      <alignment horizontal="right"/>
    </xf>
    <xf numFmtId="164" fontId="24" fillId="0" borderId="14" xfId="43" applyNumberFormat="1" applyFont="1" applyBorder="1" applyAlignment="1">
      <alignment horizontal="right"/>
    </xf>
    <xf numFmtId="0" fontId="46" fillId="0" borderId="11" xfId="59" applyBorder="1" applyAlignment="1">
      <alignment/>
    </xf>
    <xf numFmtId="164" fontId="46" fillId="0" borderId="14" xfId="59" applyNumberFormat="1" applyBorder="1" applyAlignment="1">
      <alignment horizontal="right"/>
    </xf>
    <xf numFmtId="0" fontId="24" fillId="35" borderId="11" xfId="0" applyFont="1" applyFill="1" applyBorder="1" applyAlignment="1">
      <alignment/>
    </xf>
    <xf numFmtId="164" fontId="24" fillId="35" borderId="12" xfId="43" applyNumberFormat="1" applyFont="1" applyFill="1" applyBorder="1" applyAlignment="1">
      <alignment horizontal="right"/>
    </xf>
    <xf numFmtId="164" fontId="24" fillId="35" borderId="13" xfId="43" applyNumberFormat="1" applyFont="1" applyFill="1" applyBorder="1" applyAlignment="1">
      <alignment horizontal="right"/>
    </xf>
    <xf numFmtId="164" fontId="24" fillId="35" borderId="14" xfId="43" applyNumberFormat="1" applyFont="1" applyFill="1" applyBorder="1" applyAlignment="1">
      <alignment horizontal="right"/>
    </xf>
    <xf numFmtId="164" fontId="24" fillId="0" borderId="15" xfId="43" applyNumberFormat="1" applyFont="1" applyBorder="1" applyAlignment="1">
      <alignment horizontal="right"/>
    </xf>
    <xf numFmtId="43" fontId="24" fillId="0" borderId="12" xfId="43" applyFont="1" applyBorder="1" applyAlignment="1">
      <alignment horizontal="right"/>
    </xf>
    <xf numFmtId="43" fontId="24" fillId="0" borderId="13" xfId="43" applyFont="1" applyBorder="1" applyAlignment="1">
      <alignment horizontal="right"/>
    </xf>
    <xf numFmtId="0" fontId="50" fillId="0" borderId="16" xfId="0" applyFont="1" applyBorder="1" applyAlignment="1">
      <alignment/>
    </xf>
    <xf numFmtId="0" fontId="50" fillId="0" borderId="14" xfId="0" applyFont="1" applyBorder="1" applyAlignment="1">
      <alignment/>
    </xf>
    <xf numFmtId="0" fontId="24" fillId="36" borderId="11" xfId="0" applyFont="1" applyFill="1" applyBorder="1" applyAlignment="1">
      <alignment/>
    </xf>
    <xf numFmtId="10" fontId="24" fillId="36" borderId="12" xfId="58" applyNumberFormat="1" applyFont="1" applyFill="1" applyBorder="1" applyAlignment="1">
      <alignment horizontal="right"/>
    </xf>
    <xf numFmtId="10" fontId="24" fillId="36" borderId="13" xfId="58" applyNumberFormat="1" applyFont="1" applyFill="1" applyBorder="1" applyAlignment="1">
      <alignment horizontal="right"/>
    </xf>
    <xf numFmtId="10" fontId="24" fillId="36" borderId="14" xfId="58" applyNumberFormat="1" applyFont="1" applyFill="1" applyBorder="1" applyAlignment="1">
      <alignment horizontal="right"/>
    </xf>
    <xf numFmtId="164" fontId="24" fillId="34" borderId="15" xfId="43" applyNumberFormat="1" applyFont="1" applyFill="1" applyBorder="1" applyAlignment="1">
      <alignment horizontal="right"/>
    </xf>
    <xf numFmtId="0" fontId="52" fillId="0" borderId="0" xfId="0" applyFont="1" applyAlignment="1">
      <alignment/>
    </xf>
    <xf numFmtId="165" fontId="52" fillId="0" borderId="16" xfId="0" applyNumberFormat="1" applyFont="1" applyBorder="1" applyAlignment="1">
      <alignment/>
    </xf>
    <xf numFmtId="165" fontId="52" fillId="0" borderId="0" xfId="0" applyNumberFormat="1" applyFont="1" applyAlignment="1">
      <alignment/>
    </xf>
    <xf numFmtId="4" fontId="24" fillId="34" borderId="14" xfId="0" applyNumberFormat="1" applyFont="1" applyFill="1" applyBorder="1" applyAlignment="1">
      <alignment horizontal="right"/>
    </xf>
    <xf numFmtId="4" fontId="24" fillId="0" borderId="14" xfId="0" applyNumberFormat="1" applyFont="1" applyBorder="1" applyAlignment="1">
      <alignment horizontal="right"/>
    </xf>
    <xf numFmtId="10" fontId="24" fillId="34" borderId="13" xfId="58" applyNumberFormat="1" applyFont="1" applyFill="1" applyBorder="1" applyAlignment="1">
      <alignment horizontal="right"/>
    </xf>
    <xf numFmtId="10" fontId="24" fillId="34" borderId="14" xfId="58" applyNumberFormat="1" applyFont="1" applyFill="1" applyBorder="1" applyAlignment="1">
      <alignment horizontal="right"/>
    </xf>
    <xf numFmtId="0" fontId="24" fillId="34" borderId="17" xfId="0" applyFont="1" applyFill="1" applyBorder="1" applyAlignment="1">
      <alignment/>
    </xf>
    <xf numFmtId="3" fontId="24" fillId="34" borderId="18" xfId="0" applyNumberFormat="1" applyFont="1" applyFill="1" applyBorder="1" applyAlignment="1">
      <alignment horizontal="right"/>
    </xf>
    <xf numFmtId="0" fontId="53" fillId="0" borderId="11" xfId="0" applyFont="1" applyBorder="1" applyAlignment="1">
      <alignment horizontal="left"/>
    </xf>
    <xf numFmtId="164" fontId="53" fillId="0" borderId="16" xfId="43" applyNumberFormat="1" applyFont="1" applyBorder="1" applyAlignment="1">
      <alignment/>
    </xf>
    <xf numFmtId="164" fontId="53" fillId="0" borderId="14" xfId="43" applyNumberFormat="1" applyFont="1" applyBorder="1" applyAlignment="1">
      <alignment/>
    </xf>
    <xf numFmtId="164" fontId="24" fillId="0" borderId="16" xfId="43" applyNumberFormat="1" applyFont="1" applyBorder="1" applyAlignment="1">
      <alignment horizontal="right"/>
    </xf>
    <xf numFmtId="0" fontId="54" fillId="0" borderId="11" xfId="0" applyFont="1" applyBorder="1" applyAlignment="1">
      <alignment/>
    </xf>
    <xf numFmtId="164" fontId="54" fillId="0" borderId="14" xfId="43" applyNumberFormat="1" applyFont="1" applyBorder="1" applyAlignment="1">
      <alignment horizontal="right"/>
    </xf>
    <xf numFmtId="43" fontId="24" fillId="34" borderId="14" xfId="43" applyFont="1" applyFill="1" applyBorder="1" applyAlignment="1">
      <alignment horizontal="right"/>
    </xf>
    <xf numFmtId="0" fontId="24" fillId="37" borderId="11" xfId="0" applyFont="1" applyFill="1" applyBorder="1" applyAlignment="1">
      <alignment/>
    </xf>
    <xf numFmtId="164" fontId="24" fillId="37" borderId="14" xfId="43" applyNumberFormat="1" applyFont="1" applyFill="1" applyBorder="1" applyAlignment="1">
      <alignment horizontal="right"/>
    </xf>
    <xf numFmtId="164" fontId="24" fillId="34" borderId="18" xfId="43" applyNumberFormat="1" applyFont="1" applyFill="1" applyBorder="1" applyAlignment="1">
      <alignment horizontal="right"/>
    </xf>
    <xf numFmtId="164" fontId="24" fillId="34" borderId="13" xfId="43" applyNumberFormat="1" applyFont="1" applyFill="1" applyBorder="1" applyAlignment="1">
      <alignment horizontal="center"/>
    </xf>
    <xf numFmtId="164" fontId="24" fillId="34" borderId="14" xfId="43" applyNumberFormat="1" applyFont="1" applyFill="1" applyBorder="1" applyAlignment="1">
      <alignment horizontal="center"/>
    </xf>
    <xf numFmtId="164" fontId="24" fillId="36" borderId="12" xfId="43" applyNumberFormat="1" applyFont="1" applyFill="1" applyBorder="1" applyAlignment="1">
      <alignment horizontal="right"/>
    </xf>
    <xf numFmtId="164" fontId="24" fillId="36" borderId="13" xfId="43" applyNumberFormat="1" applyFont="1" applyFill="1" applyBorder="1" applyAlignment="1">
      <alignment horizontal="right"/>
    </xf>
    <xf numFmtId="164" fontId="24" fillId="36" borderId="15" xfId="43" applyNumberFormat="1" applyFont="1" applyFill="1" applyBorder="1" applyAlignment="1">
      <alignment horizontal="right"/>
    </xf>
    <xf numFmtId="164" fontId="24" fillId="36" borderId="14" xfId="43" applyNumberFormat="1" applyFont="1" applyFill="1" applyBorder="1" applyAlignment="1">
      <alignment horizontal="right"/>
    </xf>
    <xf numFmtId="0" fontId="53" fillId="38" borderId="10" xfId="0" applyFont="1" applyFill="1" applyBorder="1" applyAlignment="1">
      <alignment/>
    </xf>
    <xf numFmtId="43" fontId="24" fillId="34" borderId="11" xfId="43" applyFont="1" applyFill="1" applyBorder="1" applyAlignment="1">
      <alignment horizontal="left" vertical="center"/>
    </xf>
    <xf numFmtId="0" fontId="50" fillId="0" borderId="11" xfId="0" applyFont="1" applyBorder="1" applyAlignment="1">
      <alignment horizontal="left"/>
    </xf>
    <xf numFmtId="165" fontId="52" fillId="0" borderId="16" xfId="58" applyNumberFormat="1" applyFont="1" applyBorder="1" applyAlignment="1">
      <alignment horizontal="center"/>
    </xf>
    <xf numFmtId="165" fontId="52" fillId="0" borderId="14" xfId="58" applyNumberFormat="1" applyFont="1" applyBorder="1" applyAlignment="1">
      <alignment horizontal="center"/>
    </xf>
    <xf numFmtId="0" fontId="24" fillId="34" borderId="17" xfId="0" applyFont="1" applyFill="1" applyBorder="1" applyAlignment="1">
      <alignment vertical="center"/>
    </xf>
    <xf numFmtId="2" fontId="24" fillId="34" borderId="19" xfId="58" applyNumberFormat="1" applyFont="1" applyFill="1" applyBorder="1" applyAlignment="1">
      <alignment horizontal="right" vertical="center"/>
    </xf>
    <xf numFmtId="2" fontId="24" fillId="34" borderId="18" xfId="58" applyNumberFormat="1" applyFont="1" applyFill="1" applyBorder="1" applyAlignment="1">
      <alignment horizontal="right" vertical="center"/>
    </xf>
    <xf numFmtId="0" fontId="0" fillId="0" borderId="11" xfId="0" applyFont="1" applyBorder="1" applyAlignment="1">
      <alignment/>
    </xf>
    <xf numFmtId="164" fontId="0" fillId="0" borderId="12" xfId="0" applyNumberFormat="1" applyFont="1" applyBorder="1" applyAlignment="1">
      <alignment horizontal="right"/>
    </xf>
    <xf numFmtId="164" fontId="0" fillId="0" borderId="13" xfId="0" applyNumberFormat="1" applyFont="1" applyBorder="1" applyAlignment="1">
      <alignment horizontal="right"/>
    </xf>
    <xf numFmtId="164" fontId="0" fillId="0" borderId="14" xfId="0" applyNumberFormat="1" applyFont="1" applyBorder="1" applyAlignment="1">
      <alignment horizontal="right"/>
    </xf>
    <xf numFmtId="164" fontId="24" fillId="35" borderId="15" xfId="43" applyNumberFormat="1" applyFont="1" applyFill="1" applyBorder="1" applyAlignment="1">
      <alignment horizontal="right"/>
    </xf>
    <xf numFmtId="10" fontId="24" fillId="0" borderId="14" xfId="58" applyNumberFormat="1" applyFont="1" applyBorder="1" applyAlignment="1">
      <alignment horizontal="right"/>
    </xf>
    <xf numFmtId="165" fontId="54" fillId="0" borderId="11" xfId="0" applyNumberFormat="1" applyFont="1" applyBorder="1" applyAlignment="1">
      <alignment/>
    </xf>
    <xf numFmtId="165" fontId="54" fillId="0" borderId="12" xfId="58" applyNumberFormat="1" applyFont="1" applyBorder="1" applyAlignment="1">
      <alignment horizontal="right"/>
    </xf>
    <xf numFmtId="165" fontId="54" fillId="0" borderId="13" xfId="58" applyNumberFormat="1" applyFont="1" applyBorder="1" applyAlignment="1">
      <alignment horizontal="right"/>
    </xf>
    <xf numFmtId="165" fontId="54" fillId="0" borderId="14" xfId="58" applyNumberFormat="1" applyFont="1" applyBorder="1" applyAlignment="1">
      <alignment horizontal="right"/>
    </xf>
    <xf numFmtId="4" fontId="24" fillId="34" borderId="20" xfId="0" applyNumberFormat="1" applyFont="1" applyFill="1" applyBorder="1" applyAlignment="1">
      <alignment horizontal="right"/>
    </xf>
    <xf numFmtId="4" fontId="24" fillId="34" borderId="19" xfId="0" applyNumberFormat="1" applyFont="1" applyFill="1" applyBorder="1" applyAlignment="1">
      <alignment horizontal="right"/>
    </xf>
    <xf numFmtId="4" fontId="24" fillId="34" borderId="18" xfId="0" applyNumberFormat="1" applyFont="1" applyFill="1" applyBorder="1" applyAlignment="1">
      <alignment horizontal="right"/>
    </xf>
    <xf numFmtId="0" fontId="24" fillId="0" borderId="17" xfId="0" applyFont="1" applyBorder="1" applyAlignment="1">
      <alignment/>
    </xf>
    <xf numFmtId="164" fontId="24" fillId="0" borderId="19" xfId="43" applyNumberFormat="1" applyFont="1" applyBorder="1" applyAlignment="1">
      <alignment horizontal="right"/>
    </xf>
    <xf numFmtId="164" fontId="24" fillId="0" borderId="18" xfId="43" applyNumberFormat="1" applyFont="1" applyBorder="1" applyAlignment="1">
      <alignment horizontal="right"/>
    </xf>
    <xf numFmtId="0" fontId="55" fillId="38" borderId="21" xfId="0" applyFont="1" applyFill="1" applyBorder="1" applyAlignment="1">
      <alignment/>
    </xf>
    <xf numFmtId="0" fontId="56" fillId="33" borderId="22" xfId="0" applyFont="1" applyFill="1" applyBorder="1" applyAlignment="1">
      <alignment horizontal="left" vertical="center"/>
    </xf>
    <xf numFmtId="0" fontId="56" fillId="33" borderId="23" xfId="0" applyFont="1" applyFill="1" applyBorder="1" applyAlignment="1">
      <alignment horizontal="center" vertical="center"/>
    </xf>
    <xf numFmtId="164" fontId="24" fillId="34" borderId="14" xfId="43" applyNumberFormat="1" applyFont="1" applyFill="1" applyBorder="1" applyAlignment="1">
      <alignment/>
    </xf>
    <xf numFmtId="164" fontId="24" fillId="36" borderId="14" xfId="43" applyNumberFormat="1" applyFont="1" applyFill="1" applyBorder="1" applyAlignment="1">
      <alignment/>
    </xf>
    <xf numFmtId="164" fontId="24" fillId="0" borderId="14" xfId="43" applyNumberFormat="1" applyFont="1" applyBorder="1" applyAlignment="1">
      <alignment/>
    </xf>
    <xf numFmtId="10" fontId="24" fillId="36" borderId="14" xfId="58" applyNumberFormat="1" applyFont="1" applyFill="1" applyBorder="1" applyAlignment="1">
      <alignment/>
    </xf>
    <xf numFmtId="164" fontId="24" fillId="37" borderId="14" xfId="43" applyNumberFormat="1" applyFont="1" applyFill="1" applyBorder="1" applyAlignment="1">
      <alignment/>
    </xf>
    <xf numFmtId="164" fontId="24" fillId="35" borderId="14" xfId="43" applyNumberFormat="1" applyFont="1" applyFill="1" applyBorder="1" applyAlignment="1">
      <alignment/>
    </xf>
    <xf numFmtId="165" fontId="24" fillId="34" borderId="14" xfId="43" applyNumberFormat="1" applyFont="1" applyFill="1" applyBorder="1" applyAlignment="1">
      <alignment/>
    </xf>
    <xf numFmtId="10" fontId="24" fillId="34" borderId="14" xfId="58" applyNumberFormat="1" applyFont="1" applyFill="1" applyBorder="1" applyAlignment="1">
      <alignment/>
    </xf>
    <xf numFmtId="0" fontId="0" fillId="0" borderId="17" xfId="0" applyBorder="1" applyAlignment="1">
      <alignment/>
    </xf>
    <xf numFmtId="0" fontId="0" fillId="0" borderId="2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24" fillId="0" borderId="14" xfId="0" applyFont="1" applyBorder="1" applyAlignment="1">
      <alignment/>
    </xf>
    <xf numFmtId="164" fontId="24" fillId="36" borderId="11" xfId="43" applyNumberFormat="1" applyFont="1" applyFill="1" applyBorder="1" applyAlignment="1">
      <alignment/>
    </xf>
    <xf numFmtId="0" fontId="24" fillId="37" borderId="14" xfId="0" applyFont="1" applyFill="1" applyBorder="1" applyAlignment="1">
      <alignment/>
    </xf>
    <xf numFmtId="0" fontId="24" fillId="34" borderId="11" xfId="0" applyFont="1" applyFill="1" applyBorder="1" applyAlignment="1">
      <alignment vertical="center"/>
    </xf>
    <xf numFmtId="165" fontId="24" fillId="34" borderId="14" xfId="0" applyNumberFormat="1" applyFont="1" applyFill="1" applyBorder="1" applyAlignment="1">
      <alignment vertical="center"/>
    </xf>
    <xf numFmtId="0" fontId="24" fillId="34" borderId="16" xfId="0" applyFont="1" applyFill="1" applyBorder="1" applyAlignment="1">
      <alignment vertical="center"/>
    </xf>
    <xf numFmtId="164" fontId="24" fillId="34" borderId="11" xfId="43" applyNumberFormat="1" applyFont="1" applyFill="1" applyBorder="1" applyAlignment="1">
      <alignment vertical="center"/>
    </xf>
    <xf numFmtId="164" fontId="24" fillId="34" borderId="14" xfId="43" applyNumberFormat="1" applyFont="1" applyFill="1" applyBorder="1" applyAlignment="1">
      <alignment vertical="center"/>
    </xf>
    <xf numFmtId="0" fontId="24" fillId="35" borderId="16" xfId="0" applyFont="1" applyFill="1" applyBorder="1" applyAlignment="1">
      <alignment/>
    </xf>
    <xf numFmtId="164" fontId="24" fillId="35" borderId="11" xfId="43" applyNumberFormat="1" applyFont="1" applyFill="1" applyBorder="1" applyAlignment="1">
      <alignment/>
    </xf>
    <xf numFmtId="0" fontId="24" fillId="36" borderId="16" xfId="0" applyFont="1" applyFill="1" applyBorder="1" applyAlignment="1">
      <alignment/>
    </xf>
    <xf numFmtId="0" fontId="24" fillId="0" borderId="16" xfId="0" applyFont="1" applyBorder="1" applyAlignment="1">
      <alignment/>
    </xf>
    <xf numFmtId="164" fontId="24" fillId="0" borderId="11" xfId="43" applyNumberFormat="1" applyFont="1" applyBorder="1" applyAlignment="1">
      <alignment/>
    </xf>
    <xf numFmtId="0" fontId="0" fillId="0" borderId="16"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165" fontId="24" fillId="34" borderId="11" xfId="0" applyNumberFormat="1" applyFont="1" applyFill="1" applyBorder="1" applyAlignment="1">
      <alignment vertical="center"/>
    </xf>
    <xf numFmtId="0" fontId="0" fillId="0" borderId="25" xfId="0" applyBorder="1" applyAlignment="1">
      <alignment/>
    </xf>
    <xf numFmtId="0" fontId="24" fillId="36" borderId="17" xfId="0" applyFont="1" applyFill="1" applyBorder="1" applyAlignment="1">
      <alignment/>
    </xf>
    <xf numFmtId="164" fontId="24" fillId="36" borderId="18" xfId="43" applyNumberFormat="1" applyFont="1" applyFill="1" applyBorder="1" applyAlignment="1">
      <alignment/>
    </xf>
    <xf numFmtId="0" fontId="22" fillId="39" borderId="26" xfId="0" applyFont="1" applyFill="1" applyBorder="1" applyAlignment="1">
      <alignment horizontal="center" vertical="center"/>
    </xf>
    <xf numFmtId="0" fontId="22" fillId="39" borderId="27" xfId="0" applyFont="1" applyFill="1" applyBorder="1" applyAlignment="1">
      <alignment horizontal="center" vertical="center"/>
    </xf>
    <xf numFmtId="0" fontId="22" fillId="39" borderId="28" xfId="0" applyFont="1" applyFill="1" applyBorder="1" applyAlignment="1">
      <alignment horizontal="center" vertical="center"/>
    </xf>
    <xf numFmtId="164" fontId="24" fillId="0" borderId="29" xfId="43" applyNumberFormat="1" applyFont="1" applyBorder="1" applyAlignment="1">
      <alignment horizontal="right"/>
    </xf>
    <xf numFmtId="164" fontId="24" fillId="34" borderId="29" xfId="43" applyNumberFormat="1" applyFont="1" applyFill="1" applyBorder="1" applyAlignment="1">
      <alignment horizontal="right"/>
    </xf>
    <xf numFmtId="165" fontId="52" fillId="0" borderId="14" xfId="0" applyNumberFormat="1" applyFont="1" applyBorder="1" applyAlignment="1">
      <alignment/>
    </xf>
    <xf numFmtId="3" fontId="24" fillId="34" borderId="24" xfId="0" applyNumberFormat="1" applyFont="1" applyFill="1" applyBorder="1" applyAlignment="1">
      <alignment horizontal="right"/>
    </xf>
    <xf numFmtId="164" fontId="24" fillId="36" borderId="29" xfId="43" applyNumberFormat="1" applyFont="1" applyFill="1" applyBorder="1" applyAlignment="1">
      <alignment horizontal="right"/>
    </xf>
    <xf numFmtId="164" fontId="24" fillId="35" borderId="29" xfId="43" applyNumberFormat="1" applyFont="1" applyFill="1" applyBorder="1" applyAlignment="1">
      <alignment horizontal="right"/>
    </xf>
    <xf numFmtId="43" fontId="24" fillId="36" borderId="12" xfId="43" applyFont="1" applyFill="1" applyBorder="1" applyAlignment="1">
      <alignment horizontal="right"/>
    </xf>
    <xf numFmtId="43" fontId="24" fillId="36" borderId="13" xfId="43" applyFont="1" applyFill="1" applyBorder="1" applyAlignment="1">
      <alignment horizontal="right"/>
    </xf>
    <xf numFmtId="43" fontId="24" fillId="36" borderId="14" xfId="43" applyFont="1" applyFill="1" applyBorder="1" applyAlignment="1">
      <alignment horizontal="right"/>
    </xf>
    <xf numFmtId="0" fontId="0" fillId="37" borderId="0" xfId="0" applyFill="1" applyAlignment="1">
      <alignment/>
    </xf>
    <xf numFmtId="0" fontId="0" fillId="40" borderId="30" xfId="0" applyFill="1" applyBorder="1" applyAlignment="1">
      <alignment/>
    </xf>
    <xf numFmtId="0" fontId="23" fillId="40" borderId="30" xfId="0" applyFont="1" applyFill="1" applyBorder="1" applyAlignment="1">
      <alignment/>
    </xf>
    <xf numFmtId="0" fontId="0" fillId="34" borderId="0" xfId="0" applyFill="1" applyAlignment="1">
      <alignment/>
    </xf>
    <xf numFmtId="0" fontId="57" fillId="34" borderId="0" xfId="0" applyFont="1" applyFill="1" applyAlignment="1">
      <alignment/>
    </xf>
    <xf numFmtId="0" fontId="0" fillId="36" borderId="0" xfId="0" applyFill="1" applyAlignment="1">
      <alignment/>
    </xf>
    <xf numFmtId="0" fontId="57" fillId="36" borderId="0" xfId="0" applyFont="1" applyFill="1" applyAlignment="1">
      <alignment/>
    </xf>
    <xf numFmtId="0" fontId="57" fillId="37" borderId="0" xfId="0" applyFont="1" applyFill="1" applyAlignment="1">
      <alignment/>
    </xf>
    <xf numFmtId="0" fontId="0" fillId="35" borderId="0" xfId="0" applyFill="1" applyAlignment="1">
      <alignment/>
    </xf>
    <xf numFmtId="0" fontId="57" fillId="35" borderId="0" xfId="0" applyFont="1" applyFill="1" applyAlignment="1">
      <alignment/>
    </xf>
    <xf numFmtId="0" fontId="0" fillId="34" borderId="0" xfId="0" applyFill="1" applyAlignment="1">
      <alignment vertical="center"/>
    </xf>
    <xf numFmtId="0" fontId="0" fillId="37" borderId="30" xfId="0" applyFill="1" applyBorder="1" applyAlignment="1">
      <alignment/>
    </xf>
    <xf numFmtId="0" fontId="0" fillId="37" borderId="0" xfId="0" applyFill="1" applyBorder="1" applyAlignment="1">
      <alignment/>
    </xf>
    <xf numFmtId="0" fontId="24" fillId="37" borderId="0" xfId="15" applyFont="1" applyFill="1">
      <alignment/>
      <protection/>
    </xf>
    <xf numFmtId="0" fontId="0" fillId="37" borderId="31" xfId="0" applyFill="1" applyBorder="1" applyAlignment="1">
      <alignment/>
    </xf>
    <xf numFmtId="0" fontId="0" fillId="37" borderId="32" xfId="0" applyFill="1" applyBorder="1" applyAlignment="1">
      <alignment/>
    </xf>
    <xf numFmtId="0" fontId="0" fillId="40" borderId="0" xfId="0" applyFill="1" applyBorder="1" applyAlignment="1">
      <alignment/>
    </xf>
    <xf numFmtId="0" fontId="23" fillId="40" borderId="0" xfId="0" applyFont="1" applyFill="1" applyBorder="1" applyAlignment="1">
      <alignment/>
    </xf>
    <xf numFmtId="0" fontId="0" fillId="37" borderId="16" xfId="0" applyFill="1" applyBorder="1" applyAlignment="1">
      <alignment/>
    </xf>
    <xf numFmtId="0" fontId="0" fillId="37" borderId="14" xfId="0" applyFill="1" applyBorder="1" applyAlignment="1">
      <alignment/>
    </xf>
    <xf numFmtId="0" fontId="22" fillId="39" borderId="33" xfId="0" applyFont="1" applyFill="1" applyBorder="1" applyAlignment="1">
      <alignment horizontal="center" vertical="center"/>
    </xf>
    <xf numFmtId="164" fontId="24" fillId="34" borderId="0" xfId="43" applyNumberFormat="1" applyFont="1" applyFill="1" applyBorder="1" applyAlignment="1">
      <alignment horizontal="right"/>
    </xf>
    <xf numFmtId="164" fontId="24" fillId="0" borderId="0" xfId="43" applyNumberFormat="1" applyFont="1" applyBorder="1" applyAlignment="1">
      <alignment horizontal="right"/>
    </xf>
    <xf numFmtId="164" fontId="46" fillId="0" borderId="0" xfId="59" applyNumberFormat="1" applyBorder="1" applyAlignment="1">
      <alignment horizontal="right"/>
    </xf>
    <xf numFmtId="164" fontId="24" fillId="35" borderId="0" xfId="43" applyNumberFormat="1" applyFont="1" applyFill="1" applyBorder="1" applyAlignment="1">
      <alignment horizontal="right"/>
    </xf>
    <xf numFmtId="164" fontId="24" fillId="0" borderId="11" xfId="43" applyNumberFormat="1" applyFont="1" applyBorder="1" applyAlignment="1">
      <alignment horizontal="right"/>
    </xf>
    <xf numFmtId="0" fontId="50" fillId="0" borderId="0" xfId="0" applyFont="1" applyBorder="1" applyAlignment="1">
      <alignment/>
    </xf>
    <xf numFmtId="10" fontId="24" fillId="36" borderId="0" xfId="58" applyNumberFormat="1" applyFont="1" applyFill="1" applyBorder="1" applyAlignment="1">
      <alignment horizontal="right"/>
    </xf>
    <xf numFmtId="164" fontId="24" fillId="34" borderId="11" xfId="43" applyNumberFormat="1" applyFont="1" applyFill="1" applyBorder="1" applyAlignment="1">
      <alignment horizontal="right"/>
    </xf>
    <xf numFmtId="165" fontId="52" fillId="0" borderId="0" xfId="0" applyNumberFormat="1" applyFont="1" applyBorder="1" applyAlignment="1">
      <alignment/>
    </xf>
    <xf numFmtId="4" fontId="24" fillId="34" borderId="0" xfId="0" applyNumberFormat="1" applyFont="1" applyFill="1" applyBorder="1" applyAlignment="1">
      <alignment horizontal="right"/>
    </xf>
    <xf numFmtId="4" fontId="24" fillId="0" borderId="0" xfId="0" applyNumberFormat="1" applyFont="1" applyBorder="1" applyAlignment="1">
      <alignment horizontal="right"/>
    </xf>
    <xf numFmtId="10" fontId="24" fillId="34" borderId="0" xfId="58" applyNumberFormat="1" applyFont="1" applyFill="1" applyBorder="1" applyAlignment="1">
      <alignment horizontal="right"/>
    </xf>
    <xf numFmtId="164" fontId="53" fillId="0" borderId="0" xfId="43" applyNumberFormat="1" applyFont="1" applyBorder="1" applyAlignment="1">
      <alignment/>
    </xf>
    <xf numFmtId="164" fontId="24" fillId="36" borderId="11" xfId="43" applyNumberFormat="1" applyFont="1" applyFill="1" applyBorder="1" applyAlignment="1">
      <alignment horizontal="right"/>
    </xf>
    <xf numFmtId="165" fontId="52" fillId="0" borderId="0" xfId="58" applyNumberFormat="1" applyFont="1" applyBorder="1" applyAlignment="1">
      <alignment horizontal="center"/>
    </xf>
    <xf numFmtId="164" fontId="24" fillId="35" borderId="11" xfId="43" applyNumberFormat="1" applyFont="1" applyFill="1" applyBorder="1" applyAlignment="1">
      <alignment horizontal="right"/>
    </xf>
    <xf numFmtId="164" fontId="24" fillId="34" borderId="16" xfId="43" applyNumberFormat="1" applyFont="1" applyFill="1" applyBorder="1" applyAlignment="1">
      <alignment horizontal="center"/>
    </xf>
    <xf numFmtId="164" fontId="24" fillId="35" borderId="16" xfId="43" applyNumberFormat="1" applyFont="1" applyFill="1" applyBorder="1" applyAlignment="1">
      <alignment horizontal="right"/>
    </xf>
    <xf numFmtId="164" fontId="24" fillId="36" borderId="16" xfId="43" applyNumberFormat="1" applyFont="1" applyFill="1" applyBorder="1" applyAlignment="1">
      <alignment horizontal="right"/>
    </xf>
    <xf numFmtId="10" fontId="24" fillId="36" borderId="16" xfId="58" applyNumberFormat="1" applyFont="1" applyFill="1" applyBorder="1" applyAlignment="1">
      <alignment horizontal="right"/>
    </xf>
    <xf numFmtId="43" fontId="24" fillId="36" borderId="16" xfId="43" applyFont="1" applyFill="1" applyBorder="1" applyAlignment="1">
      <alignment horizontal="right"/>
    </xf>
    <xf numFmtId="10" fontId="24" fillId="34" borderId="16" xfId="58" applyNumberFormat="1" applyFont="1" applyFill="1" applyBorder="1" applyAlignment="1">
      <alignment horizontal="right"/>
    </xf>
    <xf numFmtId="164" fontId="24" fillId="34" borderId="16" xfId="43" applyNumberFormat="1" applyFont="1" applyFill="1" applyBorder="1" applyAlignment="1">
      <alignment horizontal="right"/>
    </xf>
    <xf numFmtId="2" fontId="24" fillId="34" borderId="25" xfId="58" applyNumberFormat="1" applyFont="1" applyFill="1" applyBorder="1" applyAlignment="1">
      <alignment horizontal="right" vertical="center"/>
    </xf>
    <xf numFmtId="164" fontId="24" fillId="34" borderId="34" xfId="43" applyNumberFormat="1" applyFont="1" applyFill="1" applyBorder="1" applyAlignment="1">
      <alignment horizontal="center"/>
    </xf>
    <xf numFmtId="0" fontId="50" fillId="0" borderId="29" xfId="0" applyFont="1" applyBorder="1" applyAlignment="1">
      <alignment/>
    </xf>
    <xf numFmtId="10" fontId="24" fillId="36" borderId="29" xfId="58" applyNumberFormat="1" applyFont="1" applyFill="1" applyBorder="1" applyAlignment="1">
      <alignment horizontal="right"/>
    </xf>
    <xf numFmtId="43" fontId="24" fillId="36" borderId="29" xfId="43" applyFont="1" applyFill="1" applyBorder="1" applyAlignment="1">
      <alignment horizontal="right"/>
    </xf>
    <xf numFmtId="10" fontId="24" fillId="34" borderId="29" xfId="58" applyNumberFormat="1" applyFont="1" applyFill="1" applyBorder="1" applyAlignment="1">
      <alignment horizontal="right"/>
    </xf>
    <xf numFmtId="165" fontId="52" fillId="0" borderId="29" xfId="58" applyNumberFormat="1" applyFont="1" applyBorder="1" applyAlignment="1">
      <alignment horizontal="center"/>
    </xf>
    <xf numFmtId="2" fontId="24" fillId="34" borderId="35" xfId="58" applyNumberFormat="1" applyFont="1" applyFill="1" applyBorder="1" applyAlignment="1">
      <alignment horizontal="right" vertical="center"/>
    </xf>
    <xf numFmtId="164" fontId="24" fillId="34" borderId="0" xfId="43" applyNumberFormat="1" applyFont="1" applyFill="1" applyBorder="1" applyAlignment="1">
      <alignment horizontal="center"/>
    </xf>
    <xf numFmtId="164" fontId="24" fillId="36" borderId="0" xfId="43" applyNumberFormat="1" applyFont="1" applyFill="1" applyBorder="1" applyAlignment="1">
      <alignment horizontal="right"/>
    </xf>
    <xf numFmtId="43" fontId="24" fillId="36" borderId="0" xfId="43" applyFont="1" applyFill="1" applyBorder="1" applyAlignment="1">
      <alignment horizontal="right"/>
    </xf>
    <xf numFmtId="2" fontId="24" fillId="34" borderId="24" xfId="58" applyNumberFormat="1" applyFont="1" applyFill="1" applyBorder="1" applyAlignment="1">
      <alignment horizontal="right" vertical="center"/>
    </xf>
    <xf numFmtId="164" fontId="24" fillId="34" borderId="36" xfId="43" applyNumberFormat="1" applyFont="1" applyFill="1" applyBorder="1" applyAlignment="1">
      <alignment horizontal="center"/>
    </xf>
    <xf numFmtId="0" fontId="50" fillId="0" borderId="15" xfId="0" applyFont="1" applyBorder="1" applyAlignment="1">
      <alignment/>
    </xf>
    <xf numFmtId="10" fontId="24" fillId="36" borderId="15" xfId="58" applyNumberFormat="1" applyFont="1" applyFill="1" applyBorder="1" applyAlignment="1">
      <alignment horizontal="right"/>
    </xf>
    <xf numFmtId="43" fontId="24" fillId="36" borderId="15" xfId="43" applyFont="1" applyFill="1" applyBorder="1" applyAlignment="1">
      <alignment horizontal="right"/>
    </xf>
    <xf numFmtId="10" fontId="24" fillId="34" borderId="15" xfId="58" applyNumberFormat="1" applyFont="1" applyFill="1" applyBorder="1" applyAlignment="1">
      <alignment horizontal="right"/>
    </xf>
    <xf numFmtId="165" fontId="52" fillId="0" borderId="15" xfId="58" applyNumberFormat="1" applyFont="1" applyBorder="1" applyAlignment="1">
      <alignment horizontal="center"/>
    </xf>
    <xf numFmtId="2" fontId="24" fillId="34" borderId="37" xfId="58" applyNumberFormat="1" applyFont="1" applyFill="1" applyBorder="1" applyAlignment="1">
      <alignment horizontal="right" vertical="center"/>
    </xf>
    <xf numFmtId="164" fontId="24" fillId="35" borderId="38" xfId="43" applyNumberFormat="1" applyFont="1" applyFill="1" applyBorder="1" applyAlignment="1">
      <alignment horizontal="right"/>
    </xf>
    <xf numFmtId="164" fontId="24" fillId="0" borderId="38" xfId="43" applyNumberFormat="1" applyFont="1" applyBorder="1" applyAlignment="1">
      <alignment horizontal="right"/>
    </xf>
    <xf numFmtId="164" fontId="24" fillId="0" borderId="24" xfId="43" applyNumberFormat="1" applyFont="1" applyBorder="1" applyAlignment="1">
      <alignment horizontal="right"/>
    </xf>
    <xf numFmtId="164" fontId="24" fillId="34" borderId="36" xfId="43" applyNumberFormat="1" applyFont="1" applyFill="1" applyBorder="1" applyAlignment="1">
      <alignment horizontal="right"/>
    </xf>
    <xf numFmtId="164" fontId="24" fillId="0" borderId="37" xfId="43" applyNumberFormat="1" applyFont="1" applyBorder="1" applyAlignment="1">
      <alignment horizontal="right"/>
    </xf>
    <xf numFmtId="164" fontId="24" fillId="34" borderId="34" xfId="43" applyNumberFormat="1" applyFont="1" applyFill="1" applyBorder="1" applyAlignment="1">
      <alignment horizontal="right"/>
    </xf>
    <xf numFmtId="164" fontId="24" fillId="0" borderId="35" xfId="43" applyNumberFormat="1" applyFont="1" applyBorder="1" applyAlignment="1">
      <alignment horizontal="right"/>
    </xf>
    <xf numFmtId="164" fontId="24" fillId="0" borderId="25" xfId="43" applyNumberFormat="1" applyFont="1" applyBorder="1" applyAlignment="1">
      <alignment horizontal="right"/>
    </xf>
    <xf numFmtId="0" fontId="50" fillId="0" borderId="38" xfId="0" applyFont="1" applyBorder="1" applyAlignment="1">
      <alignment/>
    </xf>
    <xf numFmtId="164" fontId="24" fillId="34" borderId="39" xfId="43" applyNumberFormat="1" applyFont="1" applyFill="1" applyBorder="1" applyAlignment="1">
      <alignment horizontal="right"/>
    </xf>
    <xf numFmtId="164" fontId="24" fillId="0" borderId="40" xfId="43" applyNumberFormat="1" applyFont="1" applyBorder="1" applyAlignment="1">
      <alignment horizontal="right"/>
    </xf>
    <xf numFmtId="165" fontId="52" fillId="0" borderId="38" xfId="58" applyNumberFormat="1" applyFont="1" applyBorder="1" applyAlignment="1">
      <alignment horizontal="center"/>
    </xf>
    <xf numFmtId="164" fontId="24" fillId="36" borderId="38" xfId="43" applyNumberFormat="1" applyFont="1" applyFill="1" applyBorder="1" applyAlignment="1">
      <alignment horizontal="right"/>
    </xf>
    <xf numFmtId="164" fontId="24" fillId="34" borderId="39" xfId="43" applyNumberFormat="1" applyFont="1" applyFill="1" applyBorder="1" applyAlignment="1">
      <alignment horizontal="center"/>
    </xf>
    <xf numFmtId="10" fontId="24" fillId="36" borderId="38" xfId="58" applyNumberFormat="1" applyFont="1" applyFill="1" applyBorder="1" applyAlignment="1">
      <alignment horizontal="right"/>
    </xf>
    <xf numFmtId="10" fontId="24" fillId="34" borderId="38" xfId="58" applyNumberFormat="1" applyFont="1" applyFill="1" applyBorder="1" applyAlignment="1">
      <alignment horizontal="right"/>
    </xf>
    <xf numFmtId="164" fontId="24" fillId="34" borderId="38" xfId="43" applyNumberFormat="1" applyFont="1" applyFill="1" applyBorder="1" applyAlignment="1">
      <alignment horizontal="right"/>
    </xf>
    <xf numFmtId="2" fontId="24" fillId="34" borderId="40" xfId="58" applyNumberFormat="1" applyFont="1" applyFill="1" applyBorder="1" applyAlignment="1">
      <alignment horizontal="right" vertical="center"/>
    </xf>
    <xf numFmtId="164" fontId="46" fillId="0" borderId="15" xfId="59" applyNumberFormat="1" applyBorder="1" applyAlignment="1">
      <alignment horizontal="right"/>
    </xf>
    <xf numFmtId="0" fontId="52" fillId="0" borderId="15" xfId="0" applyFont="1" applyBorder="1" applyAlignment="1">
      <alignment/>
    </xf>
    <xf numFmtId="4" fontId="24" fillId="34" borderId="15" xfId="0" applyNumberFormat="1" applyFont="1" applyFill="1" applyBorder="1" applyAlignment="1">
      <alignment horizontal="right"/>
    </xf>
    <xf numFmtId="4" fontId="24" fillId="0" borderId="15" xfId="0" applyNumberFormat="1" applyFont="1" applyBorder="1" applyAlignment="1">
      <alignment horizontal="right"/>
    </xf>
    <xf numFmtId="3" fontId="24" fillId="34" borderId="37" xfId="0" applyNumberFormat="1" applyFont="1" applyFill="1" applyBorder="1" applyAlignment="1">
      <alignment horizontal="right"/>
    </xf>
    <xf numFmtId="164" fontId="46" fillId="0" borderId="29" xfId="59" applyNumberFormat="1" applyBorder="1" applyAlignment="1">
      <alignment horizontal="right"/>
    </xf>
    <xf numFmtId="0" fontId="52" fillId="0" borderId="29" xfId="0" applyFont="1" applyBorder="1" applyAlignment="1">
      <alignment/>
    </xf>
    <xf numFmtId="4" fontId="24" fillId="34" borderId="29" xfId="0" applyNumberFormat="1" applyFont="1" applyFill="1" applyBorder="1" applyAlignment="1">
      <alignment horizontal="right"/>
    </xf>
    <xf numFmtId="4" fontId="24" fillId="0" borderId="29" xfId="0" applyNumberFormat="1" applyFont="1" applyBorder="1" applyAlignment="1">
      <alignment horizontal="right"/>
    </xf>
    <xf numFmtId="3" fontId="24" fillId="34" borderId="35" xfId="0" applyNumberFormat="1" applyFont="1" applyFill="1" applyBorder="1" applyAlignment="1">
      <alignment horizontal="right"/>
    </xf>
    <xf numFmtId="165" fontId="52" fillId="0" borderId="29" xfId="0" applyNumberFormat="1" applyFont="1" applyBorder="1" applyAlignment="1">
      <alignment/>
    </xf>
    <xf numFmtId="165" fontId="52" fillId="0" borderId="15" xfId="0" applyNumberFormat="1" applyFont="1" applyBorder="1" applyAlignment="1">
      <alignment/>
    </xf>
    <xf numFmtId="164" fontId="46" fillId="0" borderId="16" xfId="59" applyNumberFormat="1" applyBorder="1" applyAlignment="1">
      <alignment horizontal="right"/>
    </xf>
    <xf numFmtId="4" fontId="24" fillId="34" borderId="16" xfId="0" applyNumberFormat="1" applyFont="1" applyFill="1" applyBorder="1" applyAlignment="1">
      <alignment horizontal="right"/>
    </xf>
    <xf numFmtId="4" fontId="24" fillId="0" borderId="16" xfId="0" applyNumberFormat="1" applyFont="1" applyBorder="1" applyAlignment="1">
      <alignment horizontal="right"/>
    </xf>
    <xf numFmtId="3" fontId="24" fillId="34" borderId="25" xfId="0" applyNumberFormat="1" applyFont="1" applyFill="1" applyBorder="1" applyAlignment="1">
      <alignment horizontal="right"/>
    </xf>
    <xf numFmtId="164" fontId="54" fillId="0" borderId="16" xfId="43" applyNumberFormat="1" applyFont="1" applyBorder="1" applyAlignment="1">
      <alignment horizontal="right"/>
    </xf>
    <xf numFmtId="43" fontId="24" fillId="34" borderId="16" xfId="43" applyFont="1" applyFill="1" applyBorder="1" applyAlignment="1">
      <alignment horizontal="right"/>
    </xf>
    <xf numFmtId="164" fontId="24" fillId="37" borderId="16" xfId="43" applyNumberFormat="1" applyFont="1" applyFill="1" applyBorder="1" applyAlignment="1">
      <alignment horizontal="right"/>
    </xf>
    <xf numFmtId="164" fontId="24" fillId="34" borderId="25" xfId="43" applyNumberFormat="1" applyFont="1" applyFill="1" applyBorder="1" applyAlignment="1">
      <alignment horizontal="right"/>
    </xf>
    <xf numFmtId="164" fontId="53" fillId="0" borderId="38" xfId="43" applyNumberFormat="1" applyFont="1" applyBorder="1" applyAlignment="1">
      <alignment/>
    </xf>
    <xf numFmtId="164" fontId="54" fillId="0" borderId="29" xfId="43" applyNumberFormat="1" applyFont="1" applyBorder="1" applyAlignment="1">
      <alignment horizontal="right"/>
    </xf>
    <xf numFmtId="43" fontId="24" fillId="34" borderId="29" xfId="43" applyFont="1" applyFill="1" applyBorder="1" applyAlignment="1">
      <alignment horizontal="right"/>
    </xf>
    <xf numFmtId="164" fontId="24" fillId="37" borderId="29" xfId="43" applyNumberFormat="1" applyFont="1" applyFill="1" applyBorder="1" applyAlignment="1">
      <alignment horizontal="right"/>
    </xf>
    <xf numFmtId="164" fontId="24" fillId="34" borderId="35" xfId="43" applyNumberFormat="1" applyFont="1" applyFill="1" applyBorder="1" applyAlignment="1">
      <alignment horizontal="right"/>
    </xf>
    <xf numFmtId="164" fontId="54" fillId="0" borderId="38" xfId="43" applyNumberFormat="1" applyFont="1" applyBorder="1" applyAlignment="1">
      <alignment horizontal="right"/>
    </xf>
    <xf numFmtId="43" fontId="24" fillId="34" borderId="38" xfId="43" applyFont="1" applyFill="1" applyBorder="1" applyAlignment="1">
      <alignment horizontal="right"/>
    </xf>
    <xf numFmtId="164" fontId="24" fillId="37" borderId="38" xfId="43" applyNumberFormat="1" applyFont="1" applyFill="1" applyBorder="1" applyAlignment="1">
      <alignment horizontal="right"/>
    </xf>
    <xf numFmtId="164" fontId="24" fillId="34" borderId="40" xfId="43" applyNumberFormat="1" applyFont="1" applyFill="1" applyBorder="1" applyAlignment="1">
      <alignment horizontal="right"/>
    </xf>
    <xf numFmtId="164" fontId="53" fillId="0" borderId="15" xfId="43" applyNumberFormat="1" applyFont="1" applyBorder="1" applyAlignment="1">
      <alignment/>
    </xf>
    <xf numFmtId="164" fontId="54" fillId="0" borderId="15" xfId="43" applyNumberFormat="1" applyFont="1" applyBorder="1" applyAlignment="1">
      <alignment horizontal="right"/>
    </xf>
    <xf numFmtId="43" fontId="24" fillId="34" borderId="15" xfId="43" applyFont="1" applyFill="1" applyBorder="1" applyAlignment="1">
      <alignment horizontal="right"/>
    </xf>
    <xf numFmtId="164" fontId="24" fillId="37" borderId="15" xfId="43" applyNumberFormat="1" applyFont="1" applyFill="1" applyBorder="1" applyAlignment="1">
      <alignment horizontal="right"/>
    </xf>
    <xf numFmtId="164" fontId="24" fillId="34" borderId="37" xfId="43" applyNumberFormat="1" applyFont="1" applyFill="1" applyBorder="1" applyAlignment="1">
      <alignment horizontal="right"/>
    </xf>
    <xf numFmtId="164" fontId="54" fillId="0" borderId="0" xfId="43" applyNumberFormat="1" applyFont="1" applyBorder="1" applyAlignment="1">
      <alignment horizontal="right"/>
    </xf>
    <xf numFmtId="43" fontId="24" fillId="34" borderId="0" xfId="43" applyFont="1" applyFill="1" applyBorder="1" applyAlignment="1">
      <alignment horizontal="right"/>
    </xf>
    <xf numFmtId="164" fontId="24" fillId="37" borderId="0" xfId="43" applyNumberFormat="1" applyFont="1" applyFill="1" applyBorder="1" applyAlignment="1">
      <alignment horizontal="right"/>
    </xf>
    <xf numFmtId="164" fontId="24" fillId="34" borderId="24" xfId="43" applyNumberFormat="1" applyFont="1" applyFill="1" applyBorder="1" applyAlignment="1">
      <alignment horizontal="right"/>
    </xf>
    <xf numFmtId="164" fontId="53" fillId="0" borderId="29" xfId="43" applyNumberFormat="1" applyFont="1" applyBorder="1" applyAlignment="1">
      <alignment/>
    </xf>
    <xf numFmtId="0" fontId="23" fillId="39" borderId="21" xfId="0" applyFont="1" applyFill="1" applyBorder="1" applyAlignment="1">
      <alignment horizontal="left"/>
    </xf>
    <xf numFmtId="0" fontId="23" fillId="39" borderId="41" xfId="0" applyFont="1" applyFill="1" applyBorder="1" applyAlignment="1">
      <alignment horizontal="left"/>
    </xf>
    <xf numFmtId="166" fontId="55" fillId="38" borderId="21" xfId="0" applyNumberFormat="1" applyFont="1" applyFill="1" applyBorder="1" applyAlignment="1">
      <alignment horizontal="center"/>
    </xf>
    <xf numFmtId="166" fontId="55" fillId="38" borderId="41" xfId="0" applyNumberFormat="1" applyFont="1" applyFill="1" applyBorder="1" applyAlignment="1">
      <alignment horizontal="center"/>
    </xf>
    <xf numFmtId="166" fontId="55" fillId="38" borderId="42" xfId="0" applyNumberFormat="1" applyFont="1" applyFill="1" applyBorder="1" applyAlignment="1">
      <alignment horizontal="center"/>
    </xf>
    <xf numFmtId="0" fontId="29" fillId="39" borderId="21" xfId="0" applyFont="1" applyFill="1" applyBorder="1" applyAlignment="1">
      <alignment horizontal="left"/>
    </xf>
    <xf numFmtId="0" fontId="29" fillId="39" borderId="41" xfId="0" applyFont="1" applyFill="1" applyBorder="1" applyAlignment="1">
      <alignment horizontal="left"/>
    </xf>
    <xf numFmtId="0" fontId="29" fillId="39" borderId="42" xfId="0" applyFont="1" applyFill="1" applyBorder="1" applyAlignment="1">
      <alignment horizontal="left"/>
    </xf>
    <xf numFmtId="166" fontId="53" fillId="38" borderId="21" xfId="0" applyNumberFormat="1" applyFont="1" applyFill="1" applyBorder="1" applyAlignment="1">
      <alignment horizontal="center"/>
    </xf>
    <xf numFmtId="166" fontId="53" fillId="38" borderId="41" xfId="0" applyNumberFormat="1" applyFont="1" applyFill="1" applyBorder="1" applyAlignment="1">
      <alignment horizontal="center"/>
    </xf>
    <xf numFmtId="166" fontId="53" fillId="38" borderId="42" xfId="0" applyNumberFormat="1" applyFont="1" applyFill="1" applyBorder="1" applyAlignment="1">
      <alignment horizontal="center"/>
    </xf>
    <xf numFmtId="0" fontId="29" fillId="39" borderId="21" xfId="0" applyFont="1" applyFill="1" applyBorder="1" applyAlignment="1">
      <alignment horizontal="left" vertical="center"/>
    </xf>
    <xf numFmtId="0" fontId="29" fillId="39" borderId="41" xfId="0" applyFont="1" applyFill="1" applyBorder="1" applyAlignment="1">
      <alignment horizontal="left" vertical="center"/>
    </xf>
    <xf numFmtId="0" fontId="29" fillId="39" borderId="42" xfId="0" applyFont="1" applyFill="1" applyBorder="1" applyAlignment="1">
      <alignment horizontal="left" vertical="center"/>
    </xf>
    <xf numFmtId="0" fontId="57" fillId="36" borderId="16" xfId="0" applyFont="1" applyFill="1" applyBorder="1" applyAlignment="1">
      <alignment/>
    </xf>
    <xf numFmtId="0" fontId="57" fillId="36" borderId="0" xfId="0" applyFont="1" applyFill="1" applyAlignment="1">
      <alignment/>
    </xf>
    <xf numFmtId="0" fontId="57" fillId="35" borderId="16" xfId="0" applyFont="1" applyFill="1" applyBorder="1" applyAlignment="1">
      <alignment/>
    </xf>
    <xf numFmtId="0" fontId="57" fillId="35" borderId="0" xfId="0" applyFont="1" applyFill="1" applyAlignment="1">
      <alignment/>
    </xf>
    <xf numFmtId="0" fontId="57" fillId="34" borderId="43" xfId="0" applyFont="1" applyFill="1" applyBorder="1" applyAlignment="1">
      <alignment wrapText="1"/>
    </xf>
    <xf numFmtId="0" fontId="57" fillId="34" borderId="32" xfId="0" applyFont="1" applyFill="1" applyBorder="1" applyAlignment="1">
      <alignment wrapText="1"/>
    </xf>
    <xf numFmtId="0" fontId="57" fillId="34" borderId="16" xfId="0" applyFont="1" applyFill="1" applyBorder="1" applyAlignment="1">
      <alignment/>
    </xf>
    <xf numFmtId="0" fontId="57" fillId="34" borderId="0" xfId="0" applyFont="1" applyFill="1" applyAlignment="1">
      <alignment/>
    </xf>
    <xf numFmtId="0" fontId="57" fillId="34" borderId="16" xfId="0" applyFont="1" applyFill="1" applyBorder="1" applyAlignment="1">
      <alignment horizontal="left" vertical="center" wrapText="1"/>
    </xf>
    <xf numFmtId="0" fontId="57" fillId="34" borderId="0" xfId="0" applyFont="1" applyFill="1" applyAlignment="1">
      <alignment horizontal="left" vertical="center" wrapText="1"/>
    </xf>
    <xf numFmtId="0" fontId="57" fillId="34" borderId="43" xfId="0" applyFont="1" applyFill="1" applyBorder="1" applyAlignment="1">
      <alignment/>
    </xf>
    <xf numFmtId="0" fontId="57" fillId="34" borderId="32" xfId="0" applyFont="1" applyFill="1" applyBorder="1" applyAlignment="1">
      <alignment/>
    </xf>
    <xf numFmtId="0" fontId="24" fillId="34" borderId="16" xfId="0" applyFont="1" applyFill="1" applyBorder="1" applyAlignment="1">
      <alignment/>
    </xf>
    <xf numFmtId="0" fontId="24" fillId="34" borderId="0" xfId="0" applyFont="1" applyFill="1" applyAlignment="1">
      <alignment/>
    </xf>
    <xf numFmtId="0" fontId="24" fillId="35" borderId="16" xfId="15" applyFont="1" applyFill="1" applyBorder="1">
      <alignment/>
      <protection/>
    </xf>
    <xf numFmtId="0" fontId="24" fillId="35" borderId="0" xfId="15" applyFont="1" applyFill="1" applyBorder="1">
      <alignment/>
      <protection/>
    </xf>
    <xf numFmtId="0" fontId="24" fillId="36" borderId="16" xfId="15" applyFont="1" applyFill="1" applyBorder="1">
      <alignment/>
      <protection/>
    </xf>
    <xf numFmtId="0" fontId="24" fillId="36" borderId="0" xfId="15" applyFont="1" applyFill="1" applyBorder="1">
      <alignment/>
      <protection/>
    </xf>
    <xf numFmtId="0" fontId="24" fillId="34" borderId="16" xfId="15" applyFont="1" applyFill="1" applyBorder="1" applyAlignment="1">
      <alignment wrapText="1"/>
      <protection/>
    </xf>
    <xf numFmtId="0" fontId="24" fillId="34" borderId="0" xfId="15" applyFont="1" applyFill="1" applyBorder="1" applyAlignment="1">
      <alignment wrapText="1"/>
      <protection/>
    </xf>
    <xf numFmtId="0" fontId="57" fillId="41" borderId="16" xfId="0" applyFont="1" applyFill="1" applyBorder="1" applyAlignment="1">
      <alignment horizontal="left" vertical="center" wrapText="1"/>
    </xf>
    <xf numFmtId="0" fontId="57" fillId="41" borderId="0" xfId="0" applyFont="1" applyFill="1" applyAlignment="1">
      <alignment horizontal="left" vertical="center" wrapText="1"/>
    </xf>
    <xf numFmtId="0" fontId="0" fillId="36" borderId="25" xfId="0" applyFill="1" applyBorder="1" applyAlignment="1">
      <alignment wrapText="1"/>
    </xf>
    <xf numFmtId="0" fontId="0" fillId="36" borderId="24" xfId="0" applyFill="1" applyBorder="1" applyAlignment="1">
      <alignment wrapText="1"/>
    </xf>
    <xf numFmtId="0" fontId="0" fillId="36" borderId="44" xfId="0" applyFill="1" applyBorder="1" applyAlignment="1">
      <alignment wrapText="1"/>
    </xf>
    <xf numFmtId="0" fontId="58" fillId="33" borderId="45" xfId="0" applyFont="1" applyFill="1" applyBorder="1" applyAlignment="1">
      <alignment/>
    </xf>
    <xf numFmtId="0" fontId="58" fillId="33" borderId="46" xfId="0" applyFont="1" applyFill="1" applyBorder="1" applyAlignment="1">
      <alignment/>
    </xf>
    <xf numFmtId="0" fontId="58" fillId="33" borderId="47" xfId="0" applyFont="1" applyFill="1" applyBorder="1" applyAlignment="1">
      <alignment/>
    </xf>
    <xf numFmtId="0" fontId="0" fillId="36" borderId="16" xfId="0" applyFill="1" applyBorder="1" applyAlignment="1">
      <alignment vertical="center" wrapText="1"/>
    </xf>
    <xf numFmtId="0" fontId="0" fillId="36" borderId="0" xfId="0" applyFill="1" applyBorder="1" applyAlignment="1">
      <alignment vertical="center" wrapText="1"/>
    </xf>
    <xf numFmtId="0" fontId="0" fillId="36" borderId="48" xfId="0" applyFill="1" applyBorder="1" applyAlignment="1">
      <alignment vertical="center" wrapText="1"/>
    </xf>
    <xf numFmtId="0" fontId="0" fillId="36" borderId="16" xfId="0" applyFill="1" applyBorder="1" applyAlignment="1">
      <alignment/>
    </xf>
    <xf numFmtId="0" fontId="0" fillId="36" borderId="0" xfId="0" applyFill="1" applyBorder="1" applyAlignment="1">
      <alignment/>
    </xf>
    <xf numFmtId="0" fontId="0" fillId="36" borderId="48" xfId="0" applyFill="1" applyBorder="1" applyAlignment="1">
      <alignment/>
    </xf>
  </cellXfs>
  <cellStyles count="49">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RowLevel_"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4"/>
  <sheetViews>
    <sheetView showGridLines="0" zoomScalePageLayoutView="0" workbookViewId="0" topLeftCell="A58">
      <selection activeCell="I75" sqref="I75"/>
    </sheetView>
  </sheetViews>
  <sheetFormatPr defaultColWidth="9.140625" defaultRowHeight="15"/>
  <cols>
    <col min="1" max="1" width="48.28125" style="0" customWidth="1"/>
    <col min="2" max="2" width="14.28125" style="2" customWidth="1"/>
    <col min="3" max="5" width="12.57421875" style="2" customWidth="1"/>
  </cols>
  <sheetData>
    <row r="1" spans="1:5" ht="15.75" thickBot="1">
      <c r="A1" s="81" t="s">
        <v>65</v>
      </c>
      <c r="B1" s="251">
        <v>41795</v>
      </c>
      <c r="C1" s="252"/>
      <c r="D1" s="252"/>
      <c r="E1" s="253"/>
    </row>
    <row r="2" spans="1:5" ht="25.5" customHeight="1" thickBot="1">
      <c r="A2" s="82" t="s">
        <v>0</v>
      </c>
      <c r="B2" s="83">
        <v>2010</v>
      </c>
      <c r="C2" s="83">
        <v>2011</v>
      </c>
      <c r="D2" s="83">
        <v>2012</v>
      </c>
      <c r="E2" s="83">
        <v>2013</v>
      </c>
    </row>
    <row r="3" spans="1:5" ht="15.75" thickBot="1">
      <c r="A3" s="249" t="s">
        <v>204</v>
      </c>
      <c r="B3" s="250"/>
      <c r="C3" s="250"/>
      <c r="D3" s="250"/>
      <c r="E3" s="250"/>
    </row>
    <row r="4" spans="1:5" ht="15">
      <c r="A4" s="4" t="s">
        <v>5</v>
      </c>
      <c r="B4" s="84">
        <v>455579</v>
      </c>
      <c r="C4" s="84">
        <v>521748</v>
      </c>
      <c r="D4" s="84">
        <v>532228</v>
      </c>
      <c r="E4" s="84">
        <v>556652</v>
      </c>
    </row>
    <row r="5" spans="1:5" ht="15">
      <c r="A5" s="27" t="s">
        <v>69</v>
      </c>
      <c r="B5" s="85">
        <v>366334</v>
      </c>
      <c r="C5" s="85">
        <v>418158</v>
      </c>
      <c r="D5" s="85">
        <v>420281</v>
      </c>
      <c r="E5" s="85">
        <v>434975</v>
      </c>
    </row>
    <row r="6" spans="1:5" ht="15">
      <c r="A6" s="27" t="s">
        <v>70</v>
      </c>
      <c r="B6" s="85">
        <v>89245</v>
      </c>
      <c r="C6" s="85">
        <v>103590</v>
      </c>
      <c r="D6" s="85">
        <v>111947</v>
      </c>
      <c r="E6" s="85">
        <v>121677</v>
      </c>
    </row>
    <row r="7" spans="1:5" ht="6.75" customHeight="1">
      <c r="A7" s="9"/>
      <c r="B7" s="86"/>
      <c r="C7" s="86"/>
      <c r="D7" s="86"/>
      <c r="E7" s="86"/>
    </row>
    <row r="8" spans="1:5" ht="15">
      <c r="A8" s="4" t="s">
        <v>71</v>
      </c>
      <c r="B8" s="84">
        <v>67325</v>
      </c>
      <c r="C8" s="84">
        <v>48955</v>
      </c>
      <c r="D8" s="84">
        <v>54150</v>
      </c>
      <c r="E8" s="84">
        <v>55218</v>
      </c>
    </row>
    <row r="9" spans="1:5" ht="15">
      <c r="A9" s="27" t="s">
        <v>72</v>
      </c>
      <c r="B9" s="87">
        <v>0.1478</v>
      </c>
      <c r="C9" s="87">
        <v>0.0938</v>
      </c>
      <c r="D9" s="87">
        <v>0.1017</v>
      </c>
      <c r="E9" s="87">
        <v>0.0992</v>
      </c>
    </row>
    <row r="10" spans="1:5" ht="6" customHeight="1">
      <c r="A10" s="48"/>
      <c r="B10" s="88"/>
      <c r="C10" s="88"/>
      <c r="D10" s="88"/>
      <c r="E10" s="88"/>
    </row>
    <row r="11" spans="1:5" ht="15">
      <c r="A11" s="4" t="s">
        <v>120</v>
      </c>
      <c r="B11" s="84">
        <v>279478007</v>
      </c>
      <c r="C11" s="84">
        <v>328107940</v>
      </c>
      <c r="D11" s="84">
        <v>372919683</v>
      </c>
      <c r="E11" s="84">
        <v>482268977</v>
      </c>
    </row>
    <row r="12" spans="1:5" ht="7.5" customHeight="1">
      <c r="A12" s="9"/>
      <c r="B12" s="86"/>
      <c r="C12" s="86"/>
      <c r="D12" s="86"/>
      <c r="E12" s="86"/>
    </row>
    <row r="13" spans="1:5" ht="15">
      <c r="A13" s="4" t="s">
        <v>123</v>
      </c>
      <c r="B13" s="84">
        <v>381829154</v>
      </c>
      <c r="C13" s="84">
        <v>492602138</v>
      </c>
      <c r="D13" s="84">
        <v>580404250</v>
      </c>
      <c r="E13" s="84">
        <v>652820778</v>
      </c>
    </row>
    <row r="14" spans="1:5" ht="8.25" customHeight="1">
      <c r="A14" s="9"/>
      <c r="B14" s="86"/>
      <c r="C14" s="86"/>
      <c r="D14" s="86"/>
      <c r="E14" s="86"/>
    </row>
    <row r="15" spans="1:5" ht="15">
      <c r="A15" s="4" t="s">
        <v>18</v>
      </c>
      <c r="B15" s="84">
        <v>579460008</v>
      </c>
      <c r="C15" s="84">
        <v>577029844</v>
      </c>
      <c r="D15" s="84">
        <v>633827854</v>
      </c>
      <c r="E15" s="84">
        <v>589103515</v>
      </c>
    </row>
    <row r="16" spans="1:5" ht="7.5" customHeight="1">
      <c r="A16" s="9"/>
      <c r="B16" s="86"/>
      <c r="C16" s="86"/>
      <c r="D16" s="86"/>
      <c r="E16" s="86"/>
    </row>
    <row r="17" spans="1:5" ht="15">
      <c r="A17" s="4" t="s">
        <v>19</v>
      </c>
      <c r="B17" s="84">
        <v>232634</v>
      </c>
      <c r="C17" s="84">
        <v>217101</v>
      </c>
      <c r="D17" s="84">
        <v>264134</v>
      </c>
      <c r="E17" s="84">
        <v>225715</v>
      </c>
    </row>
    <row r="18" spans="1:5" ht="6.75" customHeight="1">
      <c r="A18" s="9"/>
      <c r="B18" s="86"/>
      <c r="C18" s="86"/>
      <c r="D18" s="86"/>
      <c r="E18" s="86"/>
    </row>
    <row r="19" spans="1:5" ht="15">
      <c r="A19" s="4" t="s">
        <v>20</v>
      </c>
      <c r="B19" s="84">
        <v>47973640</v>
      </c>
      <c r="C19" s="84">
        <v>53054339</v>
      </c>
      <c r="D19" s="84">
        <v>56300816</v>
      </c>
      <c r="E19" s="84">
        <v>60002381</v>
      </c>
    </row>
    <row r="20" spans="1:5" ht="15">
      <c r="A20" s="18" t="s">
        <v>202</v>
      </c>
      <c r="B20" s="89">
        <v>10577019</v>
      </c>
      <c r="C20" s="89">
        <v>11565874</v>
      </c>
      <c r="D20" s="89">
        <v>13012248</v>
      </c>
      <c r="E20" s="89">
        <v>13166004</v>
      </c>
    </row>
    <row r="21" spans="1:5" ht="15">
      <c r="A21" s="27" t="s">
        <v>73</v>
      </c>
      <c r="B21" s="85">
        <v>6202420</v>
      </c>
      <c r="C21" s="85">
        <v>6537790</v>
      </c>
      <c r="D21" s="85">
        <v>7320322</v>
      </c>
      <c r="E21" s="85">
        <v>7023024</v>
      </c>
    </row>
    <row r="22" spans="1:5" ht="15">
      <c r="A22" s="27" t="s">
        <v>74</v>
      </c>
      <c r="B22" s="85">
        <v>4374600</v>
      </c>
      <c r="C22" s="85">
        <v>5028084</v>
      </c>
      <c r="D22" s="85">
        <v>5691925</v>
      </c>
      <c r="E22" s="85">
        <v>6142980</v>
      </c>
    </row>
    <row r="23" spans="1:5" ht="15">
      <c r="A23" s="18" t="s">
        <v>203</v>
      </c>
      <c r="B23" s="89">
        <v>37396620</v>
      </c>
      <c r="C23" s="89">
        <v>41488465</v>
      </c>
      <c r="D23" s="89">
        <v>43288568</v>
      </c>
      <c r="E23" s="89">
        <v>46836377</v>
      </c>
    </row>
    <row r="24" spans="1:5" ht="15">
      <c r="A24" s="27" t="s">
        <v>73</v>
      </c>
      <c r="B24" s="85">
        <v>22270156</v>
      </c>
      <c r="C24" s="85">
        <v>22434582</v>
      </c>
      <c r="D24" s="85">
        <v>22337375</v>
      </c>
      <c r="E24" s="85">
        <v>24130470</v>
      </c>
    </row>
    <row r="25" spans="1:5" ht="15">
      <c r="A25" s="27" t="s">
        <v>74</v>
      </c>
      <c r="B25" s="85">
        <v>15126464</v>
      </c>
      <c r="C25" s="85">
        <v>19053883</v>
      </c>
      <c r="D25" s="85">
        <v>20951193</v>
      </c>
      <c r="E25" s="85">
        <v>22705907</v>
      </c>
    </row>
    <row r="26" spans="1:5" ht="6" customHeight="1">
      <c r="A26" s="48"/>
      <c r="B26" s="88"/>
      <c r="C26" s="88"/>
      <c r="D26" s="88"/>
      <c r="E26" s="88"/>
    </row>
    <row r="27" spans="1:5" ht="15">
      <c r="A27" s="4" t="s">
        <v>75</v>
      </c>
      <c r="B27" s="90">
        <v>204.03</v>
      </c>
      <c r="C27" s="90">
        <v>188.49</v>
      </c>
      <c r="D27" s="90">
        <v>169.35</v>
      </c>
      <c r="E27" s="90">
        <v>166.39</v>
      </c>
    </row>
    <row r="28" spans="1:5" ht="7.5" customHeight="1">
      <c r="A28" s="9"/>
      <c r="B28" s="86"/>
      <c r="C28" s="86"/>
      <c r="D28" s="86"/>
      <c r="E28" s="86"/>
    </row>
    <row r="29" spans="1:5" ht="15">
      <c r="A29" s="4" t="s">
        <v>24</v>
      </c>
      <c r="B29" s="91">
        <v>1.0973</v>
      </c>
      <c r="C29" s="91">
        <v>1.2539</v>
      </c>
      <c r="D29" s="91">
        <v>1.2744</v>
      </c>
      <c r="E29" s="91">
        <v>1.3144</v>
      </c>
    </row>
    <row r="30" spans="1:5" ht="7.5" customHeight="1">
      <c r="A30" s="9"/>
      <c r="B30" s="86"/>
      <c r="C30" s="86"/>
      <c r="D30" s="86"/>
      <c r="E30" s="86"/>
    </row>
    <row r="31" spans="1:5" ht="15">
      <c r="A31" s="4" t="s">
        <v>25</v>
      </c>
      <c r="B31" s="84">
        <v>54097</v>
      </c>
      <c r="C31" s="84">
        <v>60920</v>
      </c>
      <c r="D31" s="84">
        <v>50870</v>
      </c>
      <c r="E31" s="84">
        <v>41321</v>
      </c>
    </row>
    <row r="32" spans="1:5" ht="10.5" customHeight="1" thickBot="1">
      <c r="A32" s="92"/>
      <c r="B32" s="93"/>
      <c r="C32" s="94"/>
      <c r="D32" s="93"/>
      <c r="E32" s="94"/>
    </row>
    <row r="33" spans="1:5" ht="15.75" thickBot="1">
      <c r="A33" s="249" t="s">
        <v>205</v>
      </c>
      <c r="B33" s="250"/>
      <c r="C33" s="250"/>
      <c r="D33" s="250"/>
      <c r="E33" s="250"/>
    </row>
    <row r="34" spans="1:5" ht="15">
      <c r="A34" s="4" t="s">
        <v>5</v>
      </c>
      <c r="B34" s="84">
        <v>247635</v>
      </c>
      <c r="C34" s="84">
        <v>232203</v>
      </c>
      <c r="D34" s="84">
        <v>229740</v>
      </c>
      <c r="E34" s="84">
        <v>231331</v>
      </c>
    </row>
    <row r="35" spans="1:5" ht="15">
      <c r="A35" s="27" t="s">
        <v>69</v>
      </c>
      <c r="B35" s="85">
        <v>56029</v>
      </c>
      <c r="C35" s="85">
        <v>40027</v>
      </c>
      <c r="D35" s="85">
        <v>35282</v>
      </c>
      <c r="E35" s="85">
        <v>36788</v>
      </c>
    </row>
    <row r="36" spans="1:5" ht="15">
      <c r="A36" s="27" t="s">
        <v>70</v>
      </c>
      <c r="B36" s="85">
        <v>188700</v>
      </c>
      <c r="C36" s="85">
        <v>189350</v>
      </c>
      <c r="D36" s="85">
        <v>191634</v>
      </c>
      <c r="E36" s="85">
        <v>191811</v>
      </c>
    </row>
    <row r="37" spans="1:5" ht="15">
      <c r="A37" s="27" t="s">
        <v>77</v>
      </c>
      <c r="B37" s="85">
        <v>2906</v>
      </c>
      <c r="C37" s="85">
        <v>2826</v>
      </c>
      <c r="D37" s="85">
        <v>2824</v>
      </c>
      <c r="E37" s="85">
        <v>2732</v>
      </c>
    </row>
    <row r="38" spans="1:5" ht="7.5" customHeight="1">
      <c r="A38" s="9"/>
      <c r="B38" s="86"/>
      <c r="C38" s="86"/>
      <c r="D38" s="86"/>
      <c r="E38" s="86"/>
    </row>
    <row r="39" spans="1:5" ht="15">
      <c r="A39" s="4" t="s">
        <v>78</v>
      </c>
      <c r="B39" s="84">
        <v>70021</v>
      </c>
      <c r="C39" s="84">
        <v>80367</v>
      </c>
      <c r="D39" s="84">
        <v>85898</v>
      </c>
      <c r="E39" s="84">
        <v>97577</v>
      </c>
    </row>
    <row r="40" spans="1:5" ht="15">
      <c r="A40" s="27" t="s">
        <v>79</v>
      </c>
      <c r="B40" s="87">
        <v>0.3711</v>
      </c>
      <c r="C40" s="87">
        <v>0.4244</v>
      </c>
      <c r="D40" s="87">
        <v>0.4482</v>
      </c>
      <c r="E40" s="87">
        <v>0.5087</v>
      </c>
    </row>
    <row r="41" spans="1:5" ht="7.5" customHeight="1">
      <c r="A41" s="48"/>
      <c r="B41" s="88"/>
      <c r="C41" s="88"/>
      <c r="D41" s="88"/>
      <c r="E41" s="88"/>
    </row>
    <row r="42" spans="1:5" ht="15">
      <c r="A42" s="4" t="s">
        <v>120</v>
      </c>
      <c r="B42" s="84">
        <v>213358040</v>
      </c>
      <c r="C42" s="84">
        <v>198615382</v>
      </c>
      <c r="D42" s="84">
        <v>192324278</v>
      </c>
      <c r="E42" s="84">
        <v>177949722</v>
      </c>
    </row>
    <row r="43" spans="1:5" ht="7.5" customHeight="1">
      <c r="A43" s="9"/>
      <c r="B43" s="86"/>
      <c r="C43" s="86"/>
      <c r="D43" s="86"/>
      <c r="E43" s="86"/>
    </row>
    <row r="44" spans="1:5" ht="15">
      <c r="A44" s="4" t="s">
        <v>123</v>
      </c>
      <c r="B44" s="84">
        <v>728025895</v>
      </c>
      <c r="C44" s="84">
        <v>672751519</v>
      </c>
      <c r="D44" s="84">
        <v>655849399</v>
      </c>
      <c r="E44" s="84">
        <v>611238928</v>
      </c>
    </row>
    <row r="45" spans="1:5" ht="7.5" customHeight="1">
      <c r="A45" s="9"/>
      <c r="B45" s="86"/>
      <c r="C45" s="86"/>
      <c r="D45" s="86"/>
      <c r="E45" s="86"/>
    </row>
    <row r="46" spans="1:5" ht="15">
      <c r="A46" s="4" t="s">
        <v>75</v>
      </c>
      <c r="B46" s="90">
        <v>181.06</v>
      </c>
      <c r="C46" s="90">
        <v>169.08</v>
      </c>
      <c r="D46" s="90">
        <v>167.7</v>
      </c>
      <c r="E46" s="90">
        <v>164.37</v>
      </c>
    </row>
    <row r="47" spans="1:5" ht="7.5" customHeight="1">
      <c r="A47" s="48"/>
      <c r="B47" s="88"/>
      <c r="C47" s="88"/>
      <c r="D47" s="88"/>
      <c r="E47" s="88"/>
    </row>
    <row r="48" spans="1:5" ht="15">
      <c r="A48" s="4" t="s">
        <v>34</v>
      </c>
      <c r="B48" s="84">
        <v>4098</v>
      </c>
      <c r="C48" s="84">
        <v>3174</v>
      </c>
      <c r="D48" s="84">
        <v>2947</v>
      </c>
      <c r="E48" s="84">
        <v>1659</v>
      </c>
    </row>
    <row r="49" spans="1:5" ht="13.5" customHeight="1" thickBot="1">
      <c r="A49" s="92"/>
      <c r="C49" s="96"/>
      <c r="E49" s="96"/>
    </row>
    <row r="50" spans="1:5" ht="15.75" thickBot="1">
      <c r="A50" s="249" t="s">
        <v>35</v>
      </c>
      <c r="B50" s="250"/>
      <c r="C50" s="250"/>
      <c r="D50" s="250"/>
      <c r="E50" s="250"/>
    </row>
    <row r="51" spans="1:5" ht="15">
      <c r="A51" s="4" t="s">
        <v>56</v>
      </c>
      <c r="B51" s="84">
        <v>121654</v>
      </c>
      <c r="C51" s="84">
        <v>128678</v>
      </c>
      <c r="D51" s="84">
        <v>135758</v>
      </c>
      <c r="E51" s="84">
        <v>143010</v>
      </c>
    </row>
    <row r="52" spans="1:5" ht="15">
      <c r="A52" s="18" t="s">
        <v>80</v>
      </c>
      <c r="B52" s="89" t="s">
        <v>81</v>
      </c>
      <c r="C52" s="89" t="s">
        <v>82</v>
      </c>
      <c r="D52" s="89" t="s">
        <v>82</v>
      </c>
      <c r="E52" s="89" t="s">
        <v>82</v>
      </c>
    </row>
    <row r="53" spans="1:5" ht="8.25" customHeight="1">
      <c r="A53" s="9"/>
      <c r="B53" s="97"/>
      <c r="C53" s="97"/>
      <c r="D53" s="97"/>
      <c r="E53" s="97"/>
    </row>
    <row r="54" spans="1:5" ht="15">
      <c r="A54" s="18" t="s">
        <v>83</v>
      </c>
      <c r="B54" s="89">
        <v>121654</v>
      </c>
      <c r="C54" s="89">
        <v>128678</v>
      </c>
      <c r="D54" s="89">
        <v>135758</v>
      </c>
      <c r="E54" s="89">
        <v>143010</v>
      </c>
    </row>
    <row r="55" spans="1:5" ht="15">
      <c r="A55" s="27" t="s">
        <v>84</v>
      </c>
      <c r="B55" s="85">
        <v>53600</v>
      </c>
      <c r="C55" s="98">
        <v>59084</v>
      </c>
      <c r="D55" s="98">
        <v>64768</v>
      </c>
      <c r="E55" s="98">
        <v>70498</v>
      </c>
    </row>
    <row r="56" spans="1:5" ht="15">
      <c r="A56" s="27" t="s">
        <v>85</v>
      </c>
      <c r="B56" s="85">
        <v>63394</v>
      </c>
      <c r="C56" s="85">
        <v>66084</v>
      </c>
      <c r="D56" s="85">
        <v>68053</v>
      </c>
      <c r="E56" s="85">
        <v>70052</v>
      </c>
    </row>
    <row r="57" spans="1:5" ht="15">
      <c r="A57" s="27" t="s">
        <v>86</v>
      </c>
      <c r="B57" s="85">
        <v>4660</v>
      </c>
      <c r="C57" s="85">
        <v>3510</v>
      </c>
      <c r="D57" s="85">
        <v>2937</v>
      </c>
      <c r="E57" s="85">
        <v>2460</v>
      </c>
    </row>
    <row r="58" spans="1:5" ht="8.25" customHeight="1">
      <c r="A58" s="9"/>
      <c r="B58" s="86"/>
      <c r="C58" s="86"/>
      <c r="D58" s="86"/>
      <c r="E58" s="86"/>
    </row>
    <row r="59" spans="1:5" ht="15">
      <c r="A59" s="58" t="s">
        <v>206</v>
      </c>
      <c r="B59" s="84">
        <v>64115</v>
      </c>
      <c r="C59" s="84">
        <v>52905</v>
      </c>
      <c r="D59" s="84">
        <v>60030</v>
      </c>
      <c r="E59" s="84">
        <v>75211</v>
      </c>
    </row>
    <row r="60" spans="1:5" ht="15">
      <c r="A60" s="27" t="s">
        <v>87</v>
      </c>
      <c r="B60" s="87">
        <v>0.527</v>
      </c>
      <c r="C60" s="87">
        <v>0.4111</v>
      </c>
      <c r="D60" s="87">
        <v>0.4422</v>
      </c>
      <c r="E60" s="87">
        <v>0.5259</v>
      </c>
    </row>
    <row r="61" spans="1:5" ht="6.75" customHeight="1">
      <c r="A61" s="48"/>
      <c r="B61" s="99"/>
      <c r="C61" s="99"/>
      <c r="D61" s="99"/>
      <c r="E61" s="99"/>
    </row>
    <row r="62" spans="1:5" ht="15">
      <c r="A62" s="100" t="s">
        <v>23</v>
      </c>
      <c r="B62" s="101">
        <v>177.22</v>
      </c>
      <c r="C62" s="101">
        <v>170.54</v>
      </c>
      <c r="D62" s="101">
        <v>176.92</v>
      </c>
      <c r="E62" s="101">
        <v>176.18</v>
      </c>
    </row>
    <row r="63" spans="1:5" ht="5.25" customHeight="1">
      <c r="A63" s="48"/>
      <c r="B63" s="99"/>
      <c r="C63" s="99"/>
      <c r="D63" s="99"/>
      <c r="E63" s="99"/>
    </row>
    <row r="64" spans="1:5" ht="15">
      <c r="A64" s="4" t="s">
        <v>88</v>
      </c>
      <c r="B64" s="91">
        <v>0.293</v>
      </c>
      <c r="C64" s="91">
        <v>0.3092</v>
      </c>
      <c r="D64" s="91">
        <v>0.3251</v>
      </c>
      <c r="E64" s="91">
        <v>0.3377</v>
      </c>
    </row>
    <row r="65" spans="1:5" ht="10.5" customHeight="1" thickBot="1">
      <c r="A65" s="92"/>
      <c r="C65" s="96"/>
      <c r="E65" s="96"/>
    </row>
    <row r="66" spans="1:5" ht="15.75" thickBot="1">
      <c r="A66" s="249" t="s">
        <v>55</v>
      </c>
      <c r="B66" s="250"/>
      <c r="C66" s="250"/>
      <c r="D66" s="250"/>
      <c r="E66" s="250"/>
    </row>
    <row r="67" spans="1:5" ht="15">
      <c r="A67" s="102" t="s">
        <v>56</v>
      </c>
      <c r="B67" s="103">
        <f>_xlfn.COMPOUNDVALUE(1)</f>
        <v>143752</v>
      </c>
      <c r="C67" s="104">
        <f>_xlfn.COMPOUNDVALUE(2)</f>
        <v>149727</v>
      </c>
      <c r="D67" s="104">
        <f>_xlfn.COMPOUNDVALUE(3)</f>
        <v>147896</v>
      </c>
      <c r="E67" s="104">
        <f>_xlfn.COMPOUNDVALUE(4)</f>
        <v>148905</v>
      </c>
    </row>
    <row r="68" spans="1:5" ht="15">
      <c r="A68" s="105" t="s">
        <v>89</v>
      </c>
      <c r="B68" s="106">
        <f>_xlfn.COMPOUNDVALUE(1)</f>
        <v>12940</v>
      </c>
      <c r="C68" s="89">
        <f>_xlfn.COMPOUNDVALUE(2)</f>
        <v>10156</v>
      </c>
      <c r="D68" s="89">
        <f>_xlfn.COMPOUNDVALUE(3)</f>
        <v>8516</v>
      </c>
      <c r="E68" s="89">
        <f>_xlfn.COMPOUNDVALUE(4)</f>
        <v>7495</v>
      </c>
    </row>
    <row r="69" spans="1:5" ht="15">
      <c r="A69" s="105" t="s">
        <v>90</v>
      </c>
      <c r="B69" s="106">
        <f>_xlfn.COMPOUNDVALUE(5)</f>
        <v>130812</v>
      </c>
      <c r="C69" s="89">
        <f>_xlfn.COMPOUNDVALUE(6)</f>
        <v>138298</v>
      </c>
      <c r="D69" s="89">
        <f>_xlfn.COMPOUNDVALUE(7)</f>
        <v>135544</v>
      </c>
      <c r="E69" s="89">
        <f>_xlfn.COMPOUNDVALUE(8)</f>
        <v>135456</v>
      </c>
    </row>
    <row r="70" spans="1:5" ht="15">
      <c r="A70" s="107" t="s">
        <v>91</v>
      </c>
      <c r="B70" s="98">
        <f>_xlfn.COMPOUNDVALUE(5)</f>
        <v>70366</v>
      </c>
      <c r="C70" s="98">
        <f>_xlfn.COMPOUNDVALUE(6)</f>
        <v>73631</v>
      </c>
      <c r="D70" s="98">
        <f>_xlfn.COMPOUNDVALUE(7)</f>
        <v>73252</v>
      </c>
      <c r="E70" s="98">
        <f>_xlfn.COMPOUNDVALUE(8)</f>
        <v>73172</v>
      </c>
    </row>
    <row r="71" spans="1:5" ht="15">
      <c r="A71" s="107" t="s">
        <v>92</v>
      </c>
      <c r="B71" s="98">
        <v>60446</v>
      </c>
      <c r="C71" s="85">
        <v>64667</v>
      </c>
      <c r="D71" s="85">
        <v>62292</v>
      </c>
      <c r="E71" s="85">
        <v>62284</v>
      </c>
    </row>
    <row r="72" spans="1:5" ht="15">
      <c r="A72" s="105" t="s">
        <v>93</v>
      </c>
      <c r="B72" s="106">
        <v>0</v>
      </c>
      <c r="C72" s="89">
        <f>_xlfn.COMPOUNDVALUE(9)</f>
        <v>1273</v>
      </c>
      <c r="D72" s="89">
        <f>_xlfn.COMPOUNDVALUE(10)</f>
        <v>3836</v>
      </c>
      <c r="E72" s="89">
        <f>_xlfn.COMPOUNDVALUE(11)</f>
        <v>5954</v>
      </c>
    </row>
    <row r="73" spans="1:5" ht="6.75" customHeight="1">
      <c r="A73" s="108"/>
      <c r="B73" s="109"/>
      <c r="C73" s="86"/>
      <c r="D73" s="86"/>
      <c r="E73" s="86"/>
    </row>
    <row r="74" spans="1:5" ht="15">
      <c r="A74" s="4" t="s">
        <v>207</v>
      </c>
      <c r="B74" s="84">
        <f>_xlfn.COMPOUNDVALUE(12)</f>
        <v>67387</v>
      </c>
      <c r="C74" s="84">
        <f>_xlfn.COMPOUNDVALUE(13)</f>
        <v>61111</v>
      </c>
      <c r="D74" s="84">
        <f>_xlfn.COMPOUNDVALUE(14)</f>
        <v>62678</v>
      </c>
      <c r="E74" s="84">
        <f>_xlfn.COMPOUNDVALUE(15)</f>
        <v>73496</v>
      </c>
    </row>
    <row r="75" spans="1:5" ht="15">
      <c r="A75" s="27" t="s">
        <v>94</v>
      </c>
      <c r="B75" s="87">
        <f>_xlfn.COMPOUNDVALUE(12)</f>
        <v>0.515143870592912</v>
      </c>
      <c r="C75" s="87">
        <f>_xlfn.COMPOUNDVALUE(13)</f>
        <v>0.4378488367927435</v>
      </c>
      <c r="D75" s="87">
        <f>_xlfn.COMPOUNDVALUE(14)</f>
        <v>0.44969149088821925</v>
      </c>
      <c r="E75" s="87">
        <f>_xlfn.COMPOUNDVALUE(15)</f>
        <v>0.5197369351531009</v>
      </c>
    </row>
    <row r="76" spans="1:5" ht="7.5" customHeight="1">
      <c r="A76" s="110"/>
      <c r="B76" s="111"/>
      <c r="C76" s="112"/>
      <c r="D76" s="112"/>
      <c r="E76" s="112"/>
    </row>
    <row r="77" spans="1:5" ht="15">
      <c r="A77" s="102" t="s">
        <v>23</v>
      </c>
      <c r="B77" s="113">
        <v>165.41289549391723</v>
      </c>
      <c r="C77" s="101">
        <v>169.51638461060801</v>
      </c>
      <c r="D77" s="101">
        <v>171.5977108736557</v>
      </c>
      <c r="E77" s="101">
        <v>170.69097895963336</v>
      </c>
    </row>
    <row r="78" spans="1:5" ht="9.75" customHeight="1" thickBot="1">
      <c r="A78" s="114"/>
      <c r="B78" s="94"/>
      <c r="C78" s="95"/>
      <c r="D78" s="95"/>
      <c r="E78" s="95"/>
    </row>
    <row r="79" spans="1:5" ht="15.75" thickBot="1">
      <c r="A79" s="249" t="s">
        <v>61</v>
      </c>
      <c r="B79" s="250"/>
      <c r="C79" s="250"/>
      <c r="D79" s="250"/>
      <c r="E79" s="250"/>
    </row>
    <row r="80" spans="1:5" ht="15">
      <c r="A80" s="4" t="s">
        <v>95</v>
      </c>
      <c r="B80" s="84">
        <v>43883239</v>
      </c>
      <c r="C80" s="84">
        <v>42826888</v>
      </c>
      <c r="D80" s="84">
        <v>41755973</v>
      </c>
      <c r="E80" s="84">
        <v>41443555</v>
      </c>
    </row>
    <row r="81" spans="1:5" ht="15">
      <c r="A81" s="27" t="s">
        <v>96</v>
      </c>
      <c r="B81" s="85">
        <v>17242609</v>
      </c>
      <c r="C81" s="85">
        <v>17146654</v>
      </c>
      <c r="D81" s="85">
        <v>17486557</v>
      </c>
      <c r="E81" s="85">
        <v>16535871</v>
      </c>
    </row>
    <row r="82" spans="1:5" ht="15">
      <c r="A82" s="27" t="s">
        <v>97</v>
      </c>
      <c r="B82" s="85">
        <v>25407631</v>
      </c>
      <c r="C82" s="85">
        <v>24400616</v>
      </c>
      <c r="D82" s="85">
        <v>22930358</v>
      </c>
      <c r="E82" s="85">
        <v>23470349</v>
      </c>
    </row>
    <row r="83" spans="1:5" ht="15">
      <c r="A83" s="27" t="s">
        <v>98</v>
      </c>
      <c r="B83" s="85">
        <v>944449</v>
      </c>
      <c r="C83" s="85">
        <v>982323</v>
      </c>
      <c r="D83" s="85">
        <v>1037073</v>
      </c>
      <c r="E83" s="85">
        <v>1060777</v>
      </c>
    </row>
    <row r="84" spans="1:5" ht="15.75" thickBot="1">
      <c r="A84" s="115" t="s">
        <v>99</v>
      </c>
      <c r="B84" s="116">
        <v>288550</v>
      </c>
      <c r="C84" s="116">
        <v>297295</v>
      </c>
      <c r="D84" s="116">
        <v>301985</v>
      </c>
      <c r="E84" s="116">
        <v>376558</v>
      </c>
    </row>
  </sheetData>
  <sheetProtection password="FF63" sheet="1" objects="1" scenarios="1"/>
  <mergeCells count="6">
    <mergeCell ref="A79:E79"/>
    <mergeCell ref="B1:E1"/>
    <mergeCell ref="A3:E3"/>
    <mergeCell ref="A33:E33"/>
    <mergeCell ref="A50:E50"/>
    <mergeCell ref="A66:E6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3"/>
  <sheetViews>
    <sheetView showGridLines="0" tabSelected="1" zoomScalePageLayoutView="0" workbookViewId="0" topLeftCell="K1">
      <selection activeCell="E186" sqref="E186"/>
    </sheetView>
  </sheetViews>
  <sheetFormatPr defaultColWidth="9.140625" defaultRowHeight="15"/>
  <cols>
    <col min="1" max="1" width="60.57421875" style="1" customWidth="1"/>
    <col min="2" max="3" width="22.28125" style="1" customWidth="1"/>
    <col min="4" max="5" width="20.7109375" style="1" customWidth="1"/>
    <col min="6" max="7" width="22.28125" style="1" customWidth="1"/>
    <col min="8" max="9" width="20.7109375" style="1" customWidth="1"/>
    <col min="10" max="11" width="22.28125" style="1" customWidth="1"/>
    <col min="12" max="12" width="20.7109375" style="1" customWidth="1"/>
    <col min="13" max="15" width="22.28125" style="1" customWidth="1"/>
    <col min="16" max="17" width="20.7109375" style="1" customWidth="1"/>
    <col min="18" max="18" width="22.28125" style="1" customWidth="1"/>
    <col min="19" max="16384" width="9.140625" style="1" customWidth="1"/>
  </cols>
  <sheetData>
    <row r="1" spans="1:18" ht="15" thickBot="1">
      <c r="A1" s="57" t="s">
        <v>65</v>
      </c>
      <c r="B1" s="257">
        <v>41795</v>
      </c>
      <c r="C1" s="258"/>
      <c r="D1" s="258"/>
      <c r="E1" s="258"/>
      <c r="F1" s="258"/>
      <c r="G1" s="258"/>
      <c r="H1" s="258"/>
      <c r="I1" s="258"/>
      <c r="J1" s="258"/>
      <c r="K1" s="258"/>
      <c r="L1" s="258"/>
      <c r="M1" s="258"/>
      <c r="N1" s="258"/>
      <c r="O1" s="258"/>
      <c r="P1" s="258"/>
      <c r="Q1" s="258"/>
      <c r="R1" s="259"/>
    </row>
    <row r="2" spans="1:18" ht="31.5" customHeight="1" thickBot="1">
      <c r="A2" s="3" t="s">
        <v>0</v>
      </c>
      <c r="B2" s="117" t="s">
        <v>100</v>
      </c>
      <c r="C2" s="118" t="s">
        <v>101</v>
      </c>
      <c r="D2" s="118" t="s">
        <v>102</v>
      </c>
      <c r="E2" s="119" t="s">
        <v>66</v>
      </c>
      <c r="F2" s="118" t="s">
        <v>103</v>
      </c>
      <c r="G2" s="118" t="s">
        <v>104</v>
      </c>
      <c r="H2" s="118" t="s">
        <v>105</v>
      </c>
      <c r="I2" s="119" t="s">
        <v>67</v>
      </c>
      <c r="J2" s="118" t="s">
        <v>106</v>
      </c>
      <c r="K2" s="118" t="s">
        <v>107</v>
      </c>
      <c r="L2" s="118" t="s">
        <v>108</v>
      </c>
      <c r="M2" s="119" t="s">
        <v>68</v>
      </c>
      <c r="N2" s="118" t="s">
        <v>3</v>
      </c>
      <c r="O2" s="118" t="s">
        <v>109</v>
      </c>
      <c r="P2" s="118" t="s">
        <v>110</v>
      </c>
      <c r="Q2" s="119" t="s">
        <v>2</v>
      </c>
      <c r="R2" s="149" t="s">
        <v>1</v>
      </c>
    </row>
    <row r="3" spans="1:18" ht="20.25" thickBot="1">
      <c r="A3" s="254" t="s">
        <v>204</v>
      </c>
      <c r="B3" s="255"/>
      <c r="C3" s="255"/>
      <c r="D3" s="255"/>
      <c r="E3" s="255"/>
      <c r="F3" s="255"/>
      <c r="G3" s="255"/>
      <c r="H3" s="255"/>
      <c r="I3" s="255"/>
      <c r="J3" s="255"/>
      <c r="K3" s="255"/>
      <c r="L3" s="255"/>
      <c r="M3" s="255"/>
      <c r="N3" s="255"/>
      <c r="O3" s="255"/>
      <c r="P3" s="255"/>
      <c r="Q3" s="255"/>
      <c r="R3" s="256"/>
    </row>
    <row r="4" spans="1:18" ht="14.25">
      <c r="A4" s="4" t="s">
        <v>5</v>
      </c>
      <c r="B4" s="172">
        <v>434161</v>
      </c>
      <c r="C4" s="197">
        <v>439536</v>
      </c>
      <c r="D4" s="197">
        <v>455840</v>
      </c>
      <c r="E4" s="195">
        <v>455579</v>
      </c>
      <c r="F4" s="172">
        <v>463861</v>
      </c>
      <c r="G4" s="197">
        <v>491504</v>
      </c>
      <c r="H4" s="197">
        <v>525848</v>
      </c>
      <c r="I4" s="195">
        <v>521748</v>
      </c>
      <c r="J4" s="150">
        <v>521475</v>
      </c>
      <c r="K4" s="197">
        <v>542475</v>
      </c>
      <c r="L4" s="197">
        <v>542218</v>
      </c>
      <c r="M4" s="195">
        <v>532228</v>
      </c>
      <c r="N4" s="150">
        <v>541355</v>
      </c>
      <c r="O4" s="197">
        <v>554703</v>
      </c>
      <c r="P4" s="197">
        <v>570197</v>
      </c>
      <c r="Q4" s="195">
        <v>556652</v>
      </c>
      <c r="R4" s="7">
        <v>534744</v>
      </c>
    </row>
    <row r="5" spans="1:18" ht="14.25">
      <c r="A5" s="9" t="s">
        <v>7</v>
      </c>
      <c r="B5" s="44">
        <v>184313</v>
      </c>
      <c r="C5" s="120">
        <v>188088</v>
      </c>
      <c r="D5" s="120">
        <v>193173</v>
      </c>
      <c r="E5" s="22">
        <v>191876</v>
      </c>
      <c r="F5" s="44">
        <v>193930</v>
      </c>
      <c r="G5" s="120">
        <v>202553</v>
      </c>
      <c r="H5" s="120">
        <v>214455</v>
      </c>
      <c r="I5" s="22">
        <v>195333</v>
      </c>
      <c r="J5" s="151">
        <v>191389</v>
      </c>
      <c r="K5" s="120">
        <v>193157</v>
      </c>
      <c r="L5" s="120">
        <v>195616</v>
      </c>
      <c r="M5" s="22">
        <v>191524</v>
      </c>
      <c r="N5" s="151">
        <v>194932</v>
      </c>
      <c r="O5" s="120">
        <v>201121</v>
      </c>
      <c r="P5" s="120">
        <v>205684</v>
      </c>
      <c r="Q5" s="22">
        <v>205489</v>
      </c>
      <c r="R5" s="15">
        <v>210173</v>
      </c>
    </row>
    <row r="6" spans="1:18" ht="14.25">
      <c r="A6" s="9" t="s">
        <v>8</v>
      </c>
      <c r="B6" s="44">
        <v>28849</v>
      </c>
      <c r="C6" s="120">
        <v>29575</v>
      </c>
      <c r="D6" s="120">
        <v>31198</v>
      </c>
      <c r="E6" s="22">
        <v>36326</v>
      </c>
      <c r="F6" s="44">
        <v>40388</v>
      </c>
      <c r="G6" s="120">
        <v>46521</v>
      </c>
      <c r="H6" s="120">
        <v>50317</v>
      </c>
      <c r="I6" s="22">
        <v>55665</v>
      </c>
      <c r="J6" s="151">
        <v>59111</v>
      </c>
      <c r="K6" s="120">
        <v>61164</v>
      </c>
      <c r="L6" s="120">
        <v>65331</v>
      </c>
      <c r="M6" s="22">
        <v>68367</v>
      </c>
      <c r="N6" s="151">
        <v>71242</v>
      </c>
      <c r="O6" s="120">
        <v>73594</v>
      </c>
      <c r="P6" s="120">
        <v>75120</v>
      </c>
      <c r="Q6" s="22">
        <v>76180</v>
      </c>
      <c r="R6" s="15">
        <v>77680</v>
      </c>
    </row>
    <row r="7" spans="1:18" ht="14.25">
      <c r="A7" s="9" t="s">
        <v>9</v>
      </c>
      <c r="B7" s="44">
        <v>213476</v>
      </c>
      <c r="C7" s="120">
        <v>213407</v>
      </c>
      <c r="D7" s="120">
        <v>221868</v>
      </c>
      <c r="E7" s="22">
        <v>217262</v>
      </c>
      <c r="F7" s="44">
        <v>219230</v>
      </c>
      <c r="G7" s="120">
        <v>231874</v>
      </c>
      <c r="H7" s="120">
        <v>250762</v>
      </c>
      <c r="I7" s="22">
        <v>259713</v>
      </c>
      <c r="J7" s="151">
        <v>259663</v>
      </c>
      <c r="K7" s="120">
        <v>276624</v>
      </c>
      <c r="L7" s="120">
        <v>269845</v>
      </c>
      <c r="M7" s="22">
        <v>260900</v>
      </c>
      <c r="N7" s="151">
        <v>264086</v>
      </c>
      <c r="O7" s="120">
        <v>269185</v>
      </c>
      <c r="P7" s="120">
        <v>278863</v>
      </c>
      <c r="Q7" s="22">
        <v>264342</v>
      </c>
      <c r="R7" s="15">
        <v>236440</v>
      </c>
    </row>
    <row r="8" spans="1:18" ht="14.25">
      <c r="A8" s="9" t="s">
        <v>10</v>
      </c>
      <c r="B8" s="44">
        <v>7523</v>
      </c>
      <c r="C8" s="120">
        <v>8466</v>
      </c>
      <c r="D8" s="120">
        <v>8816</v>
      </c>
      <c r="E8" s="22">
        <v>9209</v>
      </c>
      <c r="F8" s="44">
        <v>9351</v>
      </c>
      <c r="G8" s="120">
        <v>9424</v>
      </c>
      <c r="H8" s="120">
        <v>9330</v>
      </c>
      <c r="I8" s="22">
        <v>10044</v>
      </c>
      <c r="J8" s="151">
        <v>10359</v>
      </c>
      <c r="K8" s="120">
        <v>10637</v>
      </c>
      <c r="L8" s="120">
        <v>10510</v>
      </c>
      <c r="M8" s="22">
        <v>10619</v>
      </c>
      <c r="N8" s="151">
        <v>10994</v>
      </c>
      <c r="O8" s="120">
        <v>10725</v>
      </c>
      <c r="P8" s="120">
        <v>10465</v>
      </c>
      <c r="Q8" s="22">
        <v>10583</v>
      </c>
      <c r="R8" s="15">
        <v>10401</v>
      </c>
    </row>
    <row r="9" spans="1:18" ht="14.25">
      <c r="A9" s="9" t="s">
        <v>11</v>
      </c>
      <c r="B9" s="44" t="s">
        <v>12</v>
      </c>
      <c r="C9" s="120" t="s">
        <v>12</v>
      </c>
      <c r="D9" s="120">
        <v>785</v>
      </c>
      <c r="E9" s="22">
        <v>741</v>
      </c>
      <c r="F9" s="44">
        <v>708</v>
      </c>
      <c r="G9" s="120">
        <v>868</v>
      </c>
      <c r="H9" s="120">
        <v>724</v>
      </c>
      <c r="I9" s="22">
        <v>712</v>
      </c>
      <c r="J9" s="151">
        <v>701</v>
      </c>
      <c r="K9" s="120">
        <v>655</v>
      </c>
      <c r="L9" s="120">
        <v>718</v>
      </c>
      <c r="M9" s="22">
        <v>681</v>
      </c>
      <c r="N9" s="151" t="s">
        <v>12</v>
      </c>
      <c r="O9" s="120" t="s">
        <v>12</v>
      </c>
      <c r="P9" s="120" t="s">
        <v>6</v>
      </c>
      <c r="Q9" s="22" t="s">
        <v>6</v>
      </c>
      <c r="R9" s="15" t="s">
        <v>12</v>
      </c>
    </row>
    <row r="10" spans="1:18" ht="14.25">
      <c r="A10" s="9" t="s">
        <v>13</v>
      </c>
      <c r="B10" s="44" t="s">
        <v>12</v>
      </c>
      <c r="C10" s="120" t="s">
        <v>12</v>
      </c>
      <c r="D10" s="120" t="s">
        <v>6</v>
      </c>
      <c r="E10" s="22">
        <v>165</v>
      </c>
      <c r="F10" s="44">
        <v>254</v>
      </c>
      <c r="G10" s="120">
        <v>264</v>
      </c>
      <c r="H10" s="120">
        <v>260</v>
      </c>
      <c r="I10" s="22">
        <v>281</v>
      </c>
      <c r="J10" s="151">
        <v>252</v>
      </c>
      <c r="K10" s="120">
        <v>238</v>
      </c>
      <c r="L10" s="120">
        <v>198</v>
      </c>
      <c r="M10" s="22">
        <v>137</v>
      </c>
      <c r="N10" s="151">
        <v>101</v>
      </c>
      <c r="O10" s="120">
        <v>78</v>
      </c>
      <c r="P10" s="120">
        <v>65</v>
      </c>
      <c r="Q10" s="22">
        <v>58</v>
      </c>
      <c r="R10" s="15">
        <v>50</v>
      </c>
    </row>
    <row r="11" spans="1:18" ht="8.25" customHeight="1">
      <c r="A11" s="16"/>
      <c r="B11" s="222"/>
      <c r="C11" s="215"/>
      <c r="D11" s="215"/>
      <c r="E11" s="210"/>
      <c r="F11" s="222"/>
      <c r="G11" s="215"/>
      <c r="H11" s="215"/>
      <c r="I11" s="210"/>
      <c r="J11" s="152"/>
      <c r="K11" s="215"/>
      <c r="L11" s="215"/>
      <c r="M11" s="210"/>
      <c r="N11" s="152"/>
      <c r="O11" s="215"/>
      <c r="P11" s="215"/>
      <c r="Q11" s="210"/>
      <c r="R11" s="17"/>
    </row>
    <row r="12" spans="1:18" ht="14.25">
      <c r="A12" s="18" t="s">
        <v>14</v>
      </c>
      <c r="B12" s="167">
        <v>351769</v>
      </c>
      <c r="C12" s="125">
        <v>356930</v>
      </c>
      <c r="D12" s="125">
        <v>371032</v>
      </c>
      <c r="E12" s="69">
        <v>366334</v>
      </c>
      <c r="F12" s="167">
        <v>370737</v>
      </c>
      <c r="G12" s="125">
        <v>391856</v>
      </c>
      <c r="H12" s="125">
        <v>421437</v>
      </c>
      <c r="I12" s="69">
        <v>418158</v>
      </c>
      <c r="J12" s="153">
        <v>415626</v>
      </c>
      <c r="K12" s="125">
        <v>433838</v>
      </c>
      <c r="L12" s="125">
        <v>429885</v>
      </c>
      <c r="M12" s="69">
        <v>420281</v>
      </c>
      <c r="N12" s="153">
        <v>426380</v>
      </c>
      <c r="O12" s="125">
        <v>437079</v>
      </c>
      <c r="P12" s="125">
        <v>450672</v>
      </c>
      <c r="Q12" s="69">
        <v>434975</v>
      </c>
      <c r="R12" s="21">
        <v>411199</v>
      </c>
    </row>
    <row r="13" spans="1:18" ht="14.25">
      <c r="A13" s="9" t="s">
        <v>7</v>
      </c>
      <c r="B13" s="44">
        <v>154909</v>
      </c>
      <c r="C13" s="120">
        <v>157029</v>
      </c>
      <c r="D13" s="120">
        <v>161402</v>
      </c>
      <c r="E13" s="22">
        <v>159488</v>
      </c>
      <c r="F13" s="44">
        <v>161344</v>
      </c>
      <c r="G13" s="120">
        <v>166223</v>
      </c>
      <c r="H13" s="120">
        <v>174620</v>
      </c>
      <c r="I13" s="22">
        <v>158985</v>
      </c>
      <c r="J13" s="44">
        <v>154931</v>
      </c>
      <c r="K13" s="120">
        <v>155539</v>
      </c>
      <c r="L13" s="120">
        <v>156210</v>
      </c>
      <c r="M13" s="22">
        <v>153161</v>
      </c>
      <c r="N13" s="44">
        <v>154441</v>
      </c>
      <c r="O13" s="120">
        <v>158106</v>
      </c>
      <c r="P13" s="120">
        <v>161102</v>
      </c>
      <c r="Q13" s="22">
        <v>159373</v>
      </c>
      <c r="R13" s="154">
        <v>163022</v>
      </c>
    </row>
    <row r="14" spans="1:18" ht="14.25">
      <c r="A14" s="9" t="s">
        <v>8</v>
      </c>
      <c r="B14" s="44">
        <v>10864</v>
      </c>
      <c r="C14" s="120">
        <v>14081</v>
      </c>
      <c r="D14" s="120">
        <v>15186</v>
      </c>
      <c r="E14" s="22">
        <v>19851</v>
      </c>
      <c r="F14" s="44">
        <v>22060</v>
      </c>
      <c r="G14" s="120">
        <v>27337</v>
      </c>
      <c r="H14" s="120">
        <v>31017</v>
      </c>
      <c r="I14" s="22">
        <v>35655</v>
      </c>
      <c r="J14" s="44">
        <v>38307</v>
      </c>
      <c r="K14" s="120">
        <v>40367</v>
      </c>
      <c r="L14" s="120">
        <v>43698</v>
      </c>
      <c r="M14" s="22">
        <v>46348</v>
      </c>
      <c r="N14" s="44">
        <v>49014</v>
      </c>
      <c r="O14" s="120">
        <v>51304</v>
      </c>
      <c r="P14" s="120">
        <v>53083</v>
      </c>
      <c r="Q14" s="22">
        <v>54302</v>
      </c>
      <c r="R14" s="154">
        <v>55718</v>
      </c>
    </row>
    <row r="15" spans="1:18" ht="14.25">
      <c r="A15" s="9" t="s">
        <v>9</v>
      </c>
      <c r="B15" s="44">
        <v>178473</v>
      </c>
      <c r="C15" s="120">
        <v>177354</v>
      </c>
      <c r="D15" s="120">
        <v>184843</v>
      </c>
      <c r="E15" s="22">
        <v>176880</v>
      </c>
      <c r="F15" s="44">
        <v>177020</v>
      </c>
      <c r="G15" s="120">
        <v>187740</v>
      </c>
      <c r="H15" s="120">
        <v>205486</v>
      </c>
      <c r="I15" s="22">
        <v>212481</v>
      </c>
      <c r="J15" s="44">
        <v>211076</v>
      </c>
      <c r="K15" s="120">
        <v>226402</v>
      </c>
      <c r="L15" s="120">
        <v>218551</v>
      </c>
      <c r="M15" s="22">
        <v>209335</v>
      </c>
      <c r="N15" s="44">
        <v>211830</v>
      </c>
      <c r="O15" s="120">
        <v>216866</v>
      </c>
      <c r="P15" s="120">
        <v>225957</v>
      </c>
      <c r="Q15" s="22">
        <v>210659</v>
      </c>
      <c r="R15" s="154">
        <v>182008</v>
      </c>
    </row>
    <row r="16" spans="1:18" ht="14.25">
      <c r="A16" s="9" t="s">
        <v>10</v>
      </c>
      <c r="B16" s="44">
        <v>7523</v>
      </c>
      <c r="C16" s="120">
        <v>8466</v>
      </c>
      <c r="D16" s="120">
        <v>8816</v>
      </c>
      <c r="E16" s="22">
        <v>9209</v>
      </c>
      <c r="F16" s="44">
        <v>9351</v>
      </c>
      <c r="G16" s="120">
        <v>9424</v>
      </c>
      <c r="H16" s="120">
        <v>9330</v>
      </c>
      <c r="I16" s="22">
        <v>10044</v>
      </c>
      <c r="J16" s="44">
        <v>10359</v>
      </c>
      <c r="K16" s="120">
        <v>10637</v>
      </c>
      <c r="L16" s="120">
        <v>10510</v>
      </c>
      <c r="M16" s="22">
        <v>10619</v>
      </c>
      <c r="N16" s="44">
        <v>10994</v>
      </c>
      <c r="O16" s="120">
        <v>10725</v>
      </c>
      <c r="P16" s="120">
        <v>10465</v>
      </c>
      <c r="Q16" s="22">
        <v>10583</v>
      </c>
      <c r="R16" s="154">
        <v>10401</v>
      </c>
    </row>
    <row r="17" spans="1:18" ht="14.25">
      <c r="A17" s="9" t="s">
        <v>11</v>
      </c>
      <c r="B17" s="44" t="s">
        <v>12</v>
      </c>
      <c r="C17" s="120" t="s">
        <v>12</v>
      </c>
      <c r="D17" s="120">
        <v>785</v>
      </c>
      <c r="E17" s="22">
        <v>741</v>
      </c>
      <c r="F17" s="44">
        <v>708</v>
      </c>
      <c r="G17" s="120">
        <v>868</v>
      </c>
      <c r="H17" s="120">
        <v>724</v>
      </c>
      <c r="I17" s="22">
        <v>712</v>
      </c>
      <c r="J17" s="44">
        <v>701</v>
      </c>
      <c r="K17" s="120">
        <v>655</v>
      </c>
      <c r="L17" s="120">
        <v>718</v>
      </c>
      <c r="M17" s="22">
        <v>681</v>
      </c>
      <c r="N17" s="151" t="s">
        <v>12</v>
      </c>
      <c r="O17" s="120" t="s">
        <v>12</v>
      </c>
      <c r="P17" s="120" t="s">
        <v>6</v>
      </c>
      <c r="Q17" s="22" t="s">
        <v>6</v>
      </c>
      <c r="R17" s="15" t="s">
        <v>12</v>
      </c>
    </row>
    <row r="18" spans="1:18" ht="14.25">
      <c r="A18" s="9" t="s">
        <v>13</v>
      </c>
      <c r="B18" s="44" t="s">
        <v>12</v>
      </c>
      <c r="C18" s="120" t="s">
        <v>12</v>
      </c>
      <c r="D18" s="120" t="s">
        <v>6</v>
      </c>
      <c r="E18" s="22">
        <v>165</v>
      </c>
      <c r="F18" s="44">
        <v>254</v>
      </c>
      <c r="G18" s="120">
        <v>264</v>
      </c>
      <c r="H18" s="120">
        <v>260</v>
      </c>
      <c r="I18" s="22">
        <v>281</v>
      </c>
      <c r="J18" s="44">
        <v>252</v>
      </c>
      <c r="K18" s="120">
        <v>238</v>
      </c>
      <c r="L18" s="120">
        <v>198</v>
      </c>
      <c r="M18" s="22">
        <v>137</v>
      </c>
      <c r="N18" s="44">
        <v>101</v>
      </c>
      <c r="O18" s="120">
        <v>78</v>
      </c>
      <c r="P18" s="120">
        <v>65</v>
      </c>
      <c r="Q18" s="22">
        <v>58</v>
      </c>
      <c r="R18" s="154">
        <v>50</v>
      </c>
    </row>
    <row r="19" spans="1:18" ht="6" customHeight="1">
      <c r="A19" s="9"/>
      <c r="B19" s="44"/>
      <c r="C19" s="120"/>
      <c r="D19" s="120"/>
      <c r="E19" s="22"/>
      <c r="F19" s="44"/>
      <c r="G19" s="120"/>
      <c r="H19" s="120"/>
      <c r="I19" s="22"/>
      <c r="J19" s="151"/>
      <c r="K19" s="120"/>
      <c r="L19" s="120"/>
      <c r="M19" s="22"/>
      <c r="N19" s="151"/>
      <c r="O19" s="120"/>
      <c r="P19" s="120"/>
      <c r="Q19" s="22"/>
      <c r="R19" s="15"/>
    </row>
    <row r="20" spans="1:18" ht="14.25">
      <c r="A20" s="18" t="s">
        <v>15</v>
      </c>
      <c r="B20" s="167">
        <v>82392</v>
      </c>
      <c r="C20" s="125">
        <v>82606</v>
      </c>
      <c r="D20" s="125">
        <v>84808</v>
      </c>
      <c r="E20" s="69">
        <v>89245</v>
      </c>
      <c r="F20" s="167">
        <v>93124</v>
      </c>
      <c r="G20" s="125">
        <v>99648</v>
      </c>
      <c r="H20" s="125">
        <v>104411</v>
      </c>
      <c r="I20" s="69">
        <v>103590</v>
      </c>
      <c r="J20" s="153">
        <v>105849</v>
      </c>
      <c r="K20" s="125">
        <v>108637</v>
      </c>
      <c r="L20" s="125">
        <v>112333</v>
      </c>
      <c r="M20" s="69">
        <v>111947</v>
      </c>
      <c r="N20" s="153">
        <v>114975</v>
      </c>
      <c r="O20" s="125">
        <v>117624</v>
      </c>
      <c r="P20" s="125">
        <v>119525</v>
      </c>
      <c r="Q20" s="69">
        <v>121677</v>
      </c>
      <c r="R20" s="21">
        <v>123545</v>
      </c>
    </row>
    <row r="21" spans="1:18" ht="14.25">
      <c r="A21" s="9" t="s">
        <v>7</v>
      </c>
      <c r="B21" s="44">
        <v>29404</v>
      </c>
      <c r="C21" s="120">
        <v>31059</v>
      </c>
      <c r="D21" s="120">
        <v>31771</v>
      </c>
      <c r="E21" s="22">
        <v>32388</v>
      </c>
      <c r="F21" s="44">
        <v>32586</v>
      </c>
      <c r="G21" s="120">
        <v>36330</v>
      </c>
      <c r="H21" s="120">
        <v>39835</v>
      </c>
      <c r="I21" s="22">
        <v>36348</v>
      </c>
      <c r="J21" s="151">
        <v>36458</v>
      </c>
      <c r="K21" s="120">
        <v>37618</v>
      </c>
      <c r="L21" s="120">
        <v>39406</v>
      </c>
      <c r="M21" s="22">
        <v>38363</v>
      </c>
      <c r="N21" s="151">
        <v>40491</v>
      </c>
      <c r="O21" s="120">
        <v>43015</v>
      </c>
      <c r="P21" s="120">
        <v>44582</v>
      </c>
      <c r="Q21" s="22">
        <v>46116</v>
      </c>
      <c r="R21" s="15">
        <v>47151</v>
      </c>
    </row>
    <row r="22" spans="1:18" ht="14.25">
      <c r="A22" s="9" t="s">
        <v>8</v>
      </c>
      <c r="B22" s="44">
        <v>17985</v>
      </c>
      <c r="C22" s="120">
        <v>15494</v>
      </c>
      <c r="D22" s="120">
        <v>16012</v>
      </c>
      <c r="E22" s="22">
        <v>16475</v>
      </c>
      <c r="F22" s="44">
        <v>18328</v>
      </c>
      <c r="G22" s="120">
        <v>19184</v>
      </c>
      <c r="H22" s="120">
        <v>19300</v>
      </c>
      <c r="I22" s="22">
        <v>20010</v>
      </c>
      <c r="J22" s="151">
        <v>20804</v>
      </c>
      <c r="K22" s="120">
        <v>20797</v>
      </c>
      <c r="L22" s="120">
        <v>21633</v>
      </c>
      <c r="M22" s="22">
        <v>22019</v>
      </c>
      <c r="N22" s="151">
        <v>22228</v>
      </c>
      <c r="O22" s="120">
        <v>22290</v>
      </c>
      <c r="P22" s="120">
        <v>22037</v>
      </c>
      <c r="Q22" s="22">
        <v>21878</v>
      </c>
      <c r="R22" s="15">
        <v>21962</v>
      </c>
    </row>
    <row r="23" spans="1:18" ht="14.25">
      <c r="A23" s="9" t="s">
        <v>9</v>
      </c>
      <c r="B23" s="44">
        <v>35003</v>
      </c>
      <c r="C23" s="120">
        <v>36053</v>
      </c>
      <c r="D23" s="120">
        <v>37025</v>
      </c>
      <c r="E23" s="22">
        <v>40382</v>
      </c>
      <c r="F23" s="44">
        <v>42210</v>
      </c>
      <c r="G23" s="120">
        <v>44134</v>
      </c>
      <c r="H23" s="120">
        <v>45276</v>
      </c>
      <c r="I23" s="22">
        <v>47232</v>
      </c>
      <c r="J23" s="151">
        <v>48587</v>
      </c>
      <c r="K23" s="120">
        <v>50222</v>
      </c>
      <c r="L23" s="120">
        <v>51294</v>
      </c>
      <c r="M23" s="22">
        <v>51565</v>
      </c>
      <c r="N23" s="151">
        <v>52256</v>
      </c>
      <c r="O23" s="120">
        <v>52319</v>
      </c>
      <c r="P23" s="120">
        <v>52906</v>
      </c>
      <c r="Q23" s="22">
        <v>53683</v>
      </c>
      <c r="R23" s="15">
        <v>54432</v>
      </c>
    </row>
    <row r="24" spans="1:18" ht="14.25">
      <c r="A24" s="9" t="s">
        <v>10</v>
      </c>
      <c r="B24" s="44" t="s">
        <v>12</v>
      </c>
      <c r="C24" s="120" t="s">
        <v>12</v>
      </c>
      <c r="D24" s="120" t="s">
        <v>6</v>
      </c>
      <c r="E24" s="22" t="s">
        <v>6</v>
      </c>
      <c r="F24" s="44" t="s">
        <v>12</v>
      </c>
      <c r="G24" s="120" t="s">
        <v>12</v>
      </c>
      <c r="H24" s="120" t="s">
        <v>6</v>
      </c>
      <c r="I24" s="22" t="s">
        <v>6</v>
      </c>
      <c r="J24" s="151" t="s">
        <v>12</v>
      </c>
      <c r="K24" s="120" t="s">
        <v>12</v>
      </c>
      <c r="L24" s="120" t="s">
        <v>6</v>
      </c>
      <c r="M24" s="22" t="s">
        <v>12</v>
      </c>
      <c r="N24" s="151" t="s">
        <v>12</v>
      </c>
      <c r="O24" s="120" t="s">
        <v>12</v>
      </c>
      <c r="P24" s="120" t="s">
        <v>6</v>
      </c>
      <c r="Q24" s="22" t="s">
        <v>6</v>
      </c>
      <c r="R24" s="15" t="s">
        <v>12</v>
      </c>
    </row>
    <row r="25" spans="1:18" ht="14.25">
      <c r="A25" s="9" t="s">
        <v>11</v>
      </c>
      <c r="B25" s="44" t="s">
        <v>12</v>
      </c>
      <c r="C25" s="120" t="s">
        <v>12</v>
      </c>
      <c r="D25" s="120" t="s">
        <v>6</v>
      </c>
      <c r="E25" s="22" t="s">
        <v>6</v>
      </c>
      <c r="F25" s="44" t="s">
        <v>12</v>
      </c>
      <c r="G25" s="120" t="s">
        <v>12</v>
      </c>
      <c r="H25" s="120" t="s">
        <v>6</v>
      </c>
      <c r="I25" s="22" t="s">
        <v>6</v>
      </c>
      <c r="J25" s="151" t="s">
        <v>12</v>
      </c>
      <c r="K25" s="120" t="s">
        <v>12</v>
      </c>
      <c r="L25" s="120" t="s">
        <v>6</v>
      </c>
      <c r="M25" s="22" t="s">
        <v>12</v>
      </c>
      <c r="N25" s="151" t="s">
        <v>12</v>
      </c>
      <c r="O25" s="120" t="s">
        <v>12</v>
      </c>
      <c r="P25" s="120" t="s">
        <v>6</v>
      </c>
      <c r="Q25" s="22" t="s">
        <v>6</v>
      </c>
      <c r="R25" s="15" t="s">
        <v>12</v>
      </c>
    </row>
    <row r="26" spans="1:18" ht="14.25">
      <c r="A26" s="9" t="s">
        <v>13</v>
      </c>
      <c r="B26" s="44" t="s">
        <v>12</v>
      </c>
      <c r="C26" s="120" t="s">
        <v>12</v>
      </c>
      <c r="D26" s="120" t="s">
        <v>6</v>
      </c>
      <c r="E26" s="22" t="s">
        <v>6</v>
      </c>
      <c r="F26" s="44" t="s">
        <v>12</v>
      </c>
      <c r="G26" s="120" t="s">
        <v>12</v>
      </c>
      <c r="H26" s="120" t="s">
        <v>6</v>
      </c>
      <c r="I26" s="22" t="s">
        <v>6</v>
      </c>
      <c r="J26" s="151" t="s">
        <v>12</v>
      </c>
      <c r="K26" s="120" t="s">
        <v>12</v>
      </c>
      <c r="L26" s="120" t="s">
        <v>6</v>
      </c>
      <c r="M26" s="22" t="s">
        <v>12</v>
      </c>
      <c r="N26" s="151" t="s">
        <v>12</v>
      </c>
      <c r="O26" s="120" t="s">
        <v>12</v>
      </c>
      <c r="P26" s="120" t="s">
        <v>6</v>
      </c>
      <c r="Q26" s="22" t="s">
        <v>6</v>
      </c>
      <c r="R26" s="15" t="s">
        <v>12</v>
      </c>
    </row>
    <row r="27" spans="1:18" ht="8.25" customHeight="1">
      <c r="A27" s="8"/>
      <c r="B27" s="25"/>
      <c r="C27" s="175"/>
      <c r="D27" s="175"/>
      <c r="E27" s="186"/>
      <c r="F27" s="25"/>
      <c r="G27" s="175"/>
      <c r="H27" s="175"/>
      <c r="I27" s="186"/>
      <c r="J27" s="155"/>
      <c r="K27" s="175"/>
      <c r="L27" s="175"/>
      <c r="M27" s="186"/>
      <c r="N27" s="155"/>
      <c r="O27" s="175"/>
      <c r="P27" s="175"/>
      <c r="Q27" s="186"/>
      <c r="R27" s="26"/>
    </row>
    <row r="28" spans="1:18" ht="14.25">
      <c r="A28" s="4" t="s">
        <v>16</v>
      </c>
      <c r="B28" s="172">
        <v>45959</v>
      </c>
      <c r="C28" s="121">
        <v>51374</v>
      </c>
      <c r="D28" s="121">
        <v>58695</v>
      </c>
      <c r="E28" s="31">
        <v>67325</v>
      </c>
      <c r="F28" s="172">
        <v>40526</v>
      </c>
      <c r="G28" s="121">
        <v>43801</v>
      </c>
      <c r="H28" s="121">
        <v>46704</v>
      </c>
      <c r="I28" s="31">
        <v>48955</v>
      </c>
      <c r="J28" s="150">
        <v>50610</v>
      </c>
      <c r="K28" s="121">
        <v>52194</v>
      </c>
      <c r="L28" s="121">
        <v>53495</v>
      </c>
      <c r="M28" s="31">
        <v>54150</v>
      </c>
      <c r="N28" s="150">
        <v>54208</v>
      </c>
      <c r="O28" s="121">
        <v>53839</v>
      </c>
      <c r="P28" s="121">
        <v>54470</v>
      </c>
      <c r="Q28" s="31">
        <v>55218</v>
      </c>
      <c r="R28" s="7">
        <v>56089</v>
      </c>
    </row>
    <row r="29" spans="1:18" ht="14.25">
      <c r="A29" s="27" t="s">
        <v>17</v>
      </c>
      <c r="B29" s="169">
        <v>0.1059</v>
      </c>
      <c r="C29" s="176">
        <v>0.1169</v>
      </c>
      <c r="D29" s="176">
        <v>0.1288</v>
      </c>
      <c r="E29" s="187">
        <v>0.1478</v>
      </c>
      <c r="F29" s="169">
        <v>0.0874</v>
      </c>
      <c r="G29" s="176">
        <v>0.0891</v>
      </c>
      <c r="H29" s="176">
        <v>0.0888</v>
      </c>
      <c r="I29" s="187">
        <v>0.0938</v>
      </c>
      <c r="J29" s="156">
        <v>0.0971</v>
      </c>
      <c r="K29" s="176">
        <v>0.0962</v>
      </c>
      <c r="L29" s="176">
        <v>0.0987</v>
      </c>
      <c r="M29" s="187">
        <v>0.1017</v>
      </c>
      <c r="N29" s="156">
        <v>0.1001</v>
      </c>
      <c r="O29" s="176">
        <v>0.0971</v>
      </c>
      <c r="P29" s="176">
        <v>0.0955</v>
      </c>
      <c r="Q29" s="187">
        <v>0.0992</v>
      </c>
      <c r="R29" s="30">
        <v>0.1049</v>
      </c>
    </row>
    <row r="30" spans="1:18" ht="9.75" customHeight="1">
      <c r="A30" s="9"/>
      <c r="B30" s="44"/>
      <c r="C30" s="120"/>
      <c r="D30" s="120"/>
      <c r="E30" s="22"/>
      <c r="F30" s="44"/>
      <c r="G30" s="120"/>
      <c r="H30" s="120"/>
      <c r="I30" s="22"/>
      <c r="J30" s="151"/>
      <c r="K30" s="120"/>
      <c r="L30" s="120"/>
      <c r="M30" s="22"/>
      <c r="N30" s="151"/>
      <c r="O30" s="120"/>
      <c r="P30" s="120"/>
      <c r="Q30" s="22"/>
      <c r="R30" s="15"/>
    </row>
    <row r="31" spans="1:18" ht="14.25">
      <c r="A31" s="4" t="s">
        <v>120</v>
      </c>
      <c r="B31" s="172">
        <v>63291769</v>
      </c>
      <c r="C31" s="121">
        <v>69027995</v>
      </c>
      <c r="D31" s="121">
        <v>73332110</v>
      </c>
      <c r="E31" s="31">
        <v>73826133</v>
      </c>
      <c r="F31" s="172">
        <v>72184195</v>
      </c>
      <c r="G31" s="121">
        <v>84951776</v>
      </c>
      <c r="H31" s="121">
        <v>85163064</v>
      </c>
      <c r="I31" s="31">
        <v>85808905</v>
      </c>
      <c r="J31" s="172">
        <v>83679331</v>
      </c>
      <c r="K31" s="121">
        <v>87682487</v>
      </c>
      <c r="L31" s="121">
        <v>99302264</v>
      </c>
      <c r="M31" s="31">
        <v>102255601</v>
      </c>
      <c r="N31" s="172">
        <v>100205479</v>
      </c>
      <c r="O31" s="121">
        <v>122584571</v>
      </c>
      <c r="P31" s="121">
        <v>131157570</v>
      </c>
      <c r="Q31" s="31">
        <v>128321357</v>
      </c>
      <c r="R31" s="157">
        <v>120967421</v>
      </c>
    </row>
    <row r="32" spans="1:18" ht="8.25" customHeight="1">
      <c r="A32" s="9"/>
      <c r="B32" s="44"/>
      <c r="C32" s="120"/>
      <c r="D32" s="120"/>
      <c r="E32" s="22"/>
      <c r="F32" s="44"/>
      <c r="G32" s="120"/>
      <c r="H32" s="120"/>
      <c r="I32" s="22"/>
      <c r="J32" s="151"/>
      <c r="K32" s="120"/>
      <c r="L32" s="120"/>
      <c r="M32" s="22"/>
      <c r="N32" s="151"/>
      <c r="O32" s="120"/>
      <c r="P32" s="120"/>
      <c r="Q32" s="22"/>
      <c r="R32" s="15"/>
    </row>
    <row r="33" spans="1:18" ht="14.25">
      <c r="A33" s="4" t="s">
        <v>123</v>
      </c>
      <c r="B33" s="172">
        <v>85757427</v>
      </c>
      <c r="C33" s="121">
        <v>92918380</v>
      </c>
      <c r="D33" s="121">
        <v>98951655</v>
      </c>
      <c r="E33" s="31">
        <v>104201691</v>
      </c>
      <c r="F33" s="172">
        <v>107239180</v>
      </c>
      <c r="G33" s="121">
        <v>122749991</v>
      </c>
      <c r="H33" s="121">
        <v>127699099</v>
      </c>
      <c r="I33" s="31">
        <v>134913866</v>
      </c>
      <c r="J33" s="172">
        <v>136094198</v>
      </c>
      <c r="K33" s="121">
        <v>142684015</v>
      </c>
      <c r="L33" s="121">
        <v>149422171</v>
      </c>
      <c r="M33" s="31">
        <v>152203866</v>
      </c>
      <c r="N33" s="172">
        <v>150437620</v>
      </c>
      <c r="O33" s="121">
        <v>162390931</v>
      </c>
      <c r="P33" s="121">
        <v>168208630</v>
      </c>
      <c r="Q33" s="31">
        <v>171783596</v>
      </c>
      <c r="R33" s="157">
        <v>166842259</v>
      </c>
    </row>
    <row r="34" spans="1:18" ht="8.25" customHeight="1">
      <c r="A34" s="9"/>
      <c r="B34" s="44"/>
      <c r="C34" s="120"/>
      <c r="D34" s="120"/>
      <c r="E34" s="22"/>
      <c r="F34" s="44"/>
      <c r="G34" s="120"/>
      <c r="H34" s="120"/>
      <c r="I34" s="22"/>
      <c r="J34" s="151"/>
      <c r="K34" s="120"/>
      <c r="L34" s="120"/>
      <c r="M34" s="22"/>
      <c r="N34" s="151"/>
      <c r="O34" s="120"/>
      <c r="P34" s="120"/>
      <c r="Q34" s="22"/>
      <c r="R34" s="15"/>
    </row>
    <row r="35" spans="1:18" ht="14.25">
      <c r="A35" s="4" t="s">
        <v>18</v>
      </c>
      <c r="B35" s="172">
        <v>132519213</v>
      </c>
      <c r="C35" s="121">
        <v>144643816</v>
      </c>
      <c r="D35" s="121">
        <v>151286767</v>
      </c>
      <c r="E35" s="31">
        <v>151010212</v>
      </c>
      <c r="F35" s="172">
        <v>126956897</v>
      </c>
      <c r="G35" s="121">
        <v>148535018</v>
      </c>
      <c r="H35" s="121">
        <v>151308531</v>
      </c>
      <c r="I35" s="31">
        <v>150229399</v>
      </c>
      <c r="J35" s="172">
        <v>147314328</v>
      </c>
      <c r="K35" s="121">
        <v>152879672</v>
      </c>
      <c r="L35" s="121">
        <v>164310345</v>
      </c>
      <c r="M35" s="31">
        <v>169323509</v>
      </c>
      <c r="N35" s="172">
        <v>153804416</v>
      </c>
      <c r="O35" s="121">
        <v>148090707</v>
      </c>
      <c r="P35" s="121">
        <v>145127456</v>
      </c>
      <c r="Q35" s="31">
        <v>142080936</v>
      </c>
      <c r="R35" s="157">
        <v>128130684</v>
      </c>
    </row>
    <row r="36" spans="1:18" ht="7.5" customHeight="1">
      <c r="A36" s="9"/>
      <c r="B36" s="44"/>
      <c r="C36" s="120"/>
      <c r="D36" s="120"/>
      <c r="E36" s="22"/>
      <c r="F36" s="44"/>
      <c r="G36" s="120"/>
      <c r="H36" s="120"/>
      <c r="I36" s="22"/>
      <c r="J36" s="151"/>
      <c r="K36" s="120"/>
      <c r="L36" s="120"/>
      <c r="M36" s="22"/>
      <c r="N36" s="151"/>
      <c r="O36" s="120"/>
      <c r="P36" s="120"/>
      <c r="Q36" s="22"/>
      <c r="R36" s="15"/>
    </row>
    <row r="37" spans="1:18" ht="14.25">
      <c r="A37" s="4" t="s">
        <v>19</v>
      </c>
      <c r="B37" s="172">
        <v>59290</v>
      </c>
      <c r="C37" s="121">
        <v>60934</v>
      </c>
      <c r="D37" s="121">
        <v>58103</v>
      </c>
      <c r="E37" s="31">
        <v>54307</v>
      </c>
      <c r="F37" s="172">
        <v>54209</v>
      </c>
      <c r="G37" s="121">
        <v>54578</v>
      </c>
      <c r="H37" s="121">
        <v>45989</v>
      </c>
      <c r="I37" s="31">
        <v>62326</v>
      </c>
      <c r="J37" s="172">
        <v>59645</v>
      </c>
      <c r="K37" s="121">
        <v>72762</v>
      </c>
      <c r="L37" s="121">
        <v>70009</v>
      </c>
      <c r="M37" s="31">
        <v>61718</v>
      </c>
      <c r="N37" s="172">
        <v>56691</v>
      </c>
      <c r="O37" s="121">
        <v>61070</v>
      </c>
      <c r="P37" s="121">
        <v>61323</v>
      </c>
      <c r="Q37" s="31">
        <v>46631</v>
      </c>
      <c r="R37" s="157">
        <v>46382</v>
      </c>
    </row>
    <row r="38" spans="1:18" ht="9" customHeight="1">
      <c r="A38" s="9"/>
      <c r="B38" s="44"/>
      <c r="C38" s="120"/>
      <c r="D38" s="120"/>
      <c r="E38" s="22"/>
      <c r="F38" s="44"/>
      <c r="G38" s="120"/>
      <c r="H38" s="120"/>
      <c r="I38" s="22"/>
      <c r="J38" s="151"/>
      <c r="K38" s="120"/>
      <c r="L38" s="120"/>
      <c r="M38" s="22"/>
      <c r="N38" s="151"/>
      <c r="O38" s="120"/>
      <c r="P38" s="120"/>
      <c r="Q38" s="22"/>
      <c r="R38" s="15"/>
    </row>
    <row r="39" spans="1:18" ht="14.25">
      <c r="A39" s="4" t="s">
        <v>20</v>
      </c>
      <c r="B39" s="172">
        <v>7733860</v>
      </c>
      <c r="C39" s="121">
        <v>12167412</v>
      </c>
      <c r="D39" s="121">
        <v>17594051</v>
      </c>
      <c r="E39" s="31">
        <v>10478317</v>
      </c>
      <c r="F39" s="172">
        <v>9108729</v>
      </c>
      <c r="G39" s="121">
        <v>13447179</v>
      </c>
      <c r="H39" s="121">
        <v>19557632</v>
      </c>
      <c r="I39" s="31">
        <v>10940799</v>
      </c>
      <c r="J39" s="150">
        <v>9387455</v>
      </c>
      <c r="K39" s="121">
        <v>13971820</v>
      </c>
      <c r="L39" s="121">
        <v>20948804</v>
      </c>
      <c r="M39" s="31">
        <v>11992737</v>
      </c>
      <c r="N39" s="150">
        <v>9909030</v>
      </c>
      <c r="O39" s="121">
        <v>15253409</v>
      </c>
      <c r="P39" s="121">
        <v>21223259</v>
      </c>
      <c r="Q39" s="31">
        <v>13616683</v>
      </c>
      <c r="R39" s="7">
        <v>11636244</v>
      </c>
    </row>
    <row r="40" spans="1:18" ht="14.25">
      <c r="A40" s="18" t="s">
        <v>208</v>
      </c>
      <c r="B40" s="167">
        <v>2157650</v>
      </c>
      <c r="C40" s="125">
        <v>2438103</v>
      </c>
      <c r="D40" s="125">
        <v>3319026</v>
      </c>
      <c r="E40" s="69">
        <v>2662240</v>
      </c>
      <c r="F40" s="167">
        <v>2352019</v>
      </c>
      <c r="G40" s="125">
        <v>2647678</v>
      </c>
      <c r="H40" s="125">
        <v>3678268</v>
      </c>
      <c r="I40" s="69">
        <v>2887908</v>
      </c>
      <c r="J40" s="153">
        <v>2732353</v>
      </c>
      <c r="K40" s="125">
        <v>2903085</v>
      </c>
      <c r="L40" s="125">
        <v>4289139</v>
      </c>
      <c r="M40" s="69">
        <v>3087671</v>
      </c>
      <c r="N40" s="153">
        <v>2725660</v>
      </c>
      <c r="O40" s="125">
        <v>3004172</v>
      </c>
      <c r="P40" s="125">
        <v>4059075</v>
      </c>
      <c r="Q40" s="69">
        <v>3377097</v>
      </c>
      <c r="R40" s="21">
        <v>3184644</v>
      </c>
    </row>
    <row r="41" spans="1:18" ht="14.25">
      <c r="A41" s="9" t="s">
        <v>21</v>
      </c>
      <c r="B41" s="44">
        <v>1287377</v>
      </c>
      <c r="C41" s="120">
        <v>1436306</v>
      </c>
      <c r="D41" s="120">
        <v>1928921</v>
      </c>
      <c r="E41" s="22">
        <v>1549816</v>
      </c>
      <c r="F41" s="44">
        <v>1361876</v>
      </c>
      <c r="G41" s="120">
        <v>1511058</v>
      </c>
      <c r="H41" s="120">
        <v>2066304</v>
      </c>
      <c r="I41" s="22">
        <v>1598552</v>
      </c>
      <c r="J41" s="151">
        <v>1536755</v>
      </c>
      <c r="K41" s="120">
        <v>1613697</v>
      </c>
      <c r="L41" s="120">
        <v>2512854</v>
      </c>
      <c r="M41" s="22">
        <v>1657017</v>
      </c>
      <c r="N41" s="151">
        <v>1445120</v>
      </c>
      <c r="O41" s="120">
        <v>1577300</v>
      </c>
      <c r="P41" s="120">
        <v>2148211</v>
      </c>
      <c r="Q41" s="22">
        <v>1852393</v>
      </c>
      <c r="R41" s="15">
        <v>1757723</v>
      </c>
    </row>
    <row r="42" spans="1:18" ht="14.25">
      <c r="A42" s="9" t="s">
        <v>22</v>
      </c>
      <c r="B42" s="44">
        <v>870273</v>
      </c>
      <c r="C42" s="120">
        <v>1001797</v>
      </c>
      <c r="D42" s="120">
        <v>1390105</v>
      </c>
      <c r="E42" s="22">
        <v>1112425</v>
      </c>
      <c r="F42" s="44">
        <v>990143</v>
      </c>
      <c r="G42" s="120">
        <v>1136620</v>
      </c>
      <c r="H42" s="120">
        <v>1611965</v>
      </c>
      <c r="I42" s="22">
        <v>1289356</v>
      </c>
      <c r="J42" s="151">
        <v>1195598</v>
      </c>
      <c r="K42" s="120">
        <v>1289388</v>
      </c>
      <c r="L42" s="120">
        <v>1776285</v>
      </c>
      <c r="M42" s="22">
        <v>1430654</v>
      </c>
      <c r="N42" s="151">
        <v>1280540</v>
      </c>
      <c r="O42" s="120">
        <v>1426872</v>
      </c>
      <c r="P42" s="120">
        <v>1910864</v>
      </c>
      <c r="Q42" s="22">
        <v>1524704</v>
      </c>
      <c r="R42" s="15">
        <v>1426921</v>
      </c>
    </row>
    <row r="43" spans="1:18" ht="5.25" customHeight="1">
      <c r="A43" s="9"/>
      <c r="B43" s="25"/>
      <c r="C43" s="175"/>
      <c r="D43" s="175"/>
      <c r="E43" s="186"/>
      <c r="F43" s="25"/>
      <c r="G43" s="175"/>
      <c r="H43" s="175"/>
      <c r="I43" s="186"/>
      <c r="J43" s="155"/>
      <c r="K43" s="175"/>
      <c r="L43" s="175"/>
      <c r="M43" s="186"/>
      <c r="N43" s="155"/>
      <c r="O43" s="175"/>
      <c r="P43" s="175"/>
      <c r="Q43" s="186"/>
      <c r="R43" s="26"/>
    </row>
    <row r="44" spans="1:18" ht="14.25">
      <c r="A44" s="18" t="s">
        <v>209</v>
      </c>
      <c r="B44" s="167">
        <v>5576210</v>
      </c>
      <c r="C44" s="125">
        <v>9729309</v>
      </c>
      <c r="D44" s="125">
        <v>14275024</v>
      </c>
      <c r="E44" s="69">
        <v>7816077</v>
      </c>
      <c r="F44" s="167">
        <v>6756710</v>
      </c>
      <c r="G44" s="125">
        <v>10799501</v>
      </c>
      <c r="H44" s="125">
        <v>15879364</v>
      </c>
      <c r="I44" s="69">
        <v>8052891</v>
      </c>
      <c r="J44" s="153">
        <v>6655102</v>
      </c>
      <c r="K44" s="125">
        <v>11068735</v>
      </c>
      <c r="L44" s="125">
        <v>16659665</v>
      </c>
      <c r="M44" s="69">
        <v>8905066</v>
      </c>
      <c r="N44" s="153">
        <v>7183370</v>
      </c>
      <c r="O44" s="125">
        <v>12249237</v>
      </c>
      <c r="P44" s="125">
        <v>17164184</v>
      </c>
      <c r="Q44" s="69">
        <v>10239586</v>
      </c>
      <c r="R44" s="21">
        <v>8451600</v>
      </c>
    </row>
    <row r="45" spans="1:18" ht="14.25">
      <c r="A45" s="9" t="s">
        <v>21</v>
      </c>
      <c r="B45" s="44">
        <v>3327212</v>
      </c>
      <c r="C45" s="120">
        <v>6062530</v>
      </c>
      <c r="D45" s="120">
        <v>8525257</v>
      </c>
      <c r="E45" s="22">
        <v>4355157</v>
      </c>
      <c r="F45" s="44">
        <v>3795597</v>
      </c>
      <c r="G45" s="120">
        <v>5973902</v>
      </c>
      <c r="H45" s="120">
        <v>8393950</v>
      </c>
      <c r="I45" s="22">
        <v>4271133</v>
      </c>
      <c r="J45" s="151">
        <v>3440434</v>
      </c>
      <c r="K45" s="120">
        <v>5858450</v>
      </c>
      <c r="L45" s="120">
        <v>8469340</v>
      </c>
      <c r="M45" s="22">
        <v>4569151</v>
      </c>
      <c r="N45" s="151">
        <v>3585270</v>
      </c>
      <c r="O45" s="120">
        <v>6379565</v>
      </c>
      <c r="P45" s="120">
        <v>8839951</v>
      </c>
      <c r="Q45" s="22">
        <v>5325684</v>
      </c>
      <c r="R45" s="15">
        <v>4384774</v>
      </c>
    </row>
    <row r="46" spans="1:18" ht="14.25">
      <c r="A46" s="9" t="s">
        <v>22</v>
      </c>
      <c r="B46" s="44">
        <v>2248998</v>
      </c>
      <c r="C46" s="120">
        <v>3666779</v>
      </c>
      <c r="D46" s="120">
        <v>5749767</v>
      </c>
      <c r="E46" s="22">
        <v>3460920</v>
      </c>
      <c r="F46" s="44">
        <v>2961113</v>
      </c>
      <c r="G46" s="120">
        <v>4825599</v>
      </c>
      <c r="H46" s="120">
        <v>7485414</v>
      </c>
      <c r="I46" s="22">
        <v>3781758</v>
      </c>
      <c r="J46" s="151">
        <v>3214668</v>
      </c>
      <c r="K46" s="120">
        <v>5210285</v>
      </c>
      <c r="L46" s="120">
        <v>8190325</v>
      </c>
      <c r="M46" s="22">
        <v>4335915</v>
      </c>
      <c r="N46" s="151">
        <v>3598100</v>
      </c>
      <c r="O46" s="120">
        <v>5869672</v>
      </c>
      <c r="P46" s="120">
        <v>8324233</v>
      </c>
      <c r="Q46" s="22">
        <v>4913902</v>
      </c>
      <c r="R46" s="15">
        <v>4066826</v>
      </c>
    </row>
    <row r="47" spans="1:18" ht="11.25" customHeight="1">
      <c r="A47" s="9"/>
      <c r="B47" s="33"/>
      <c r="C47" s="220"/>
      <c r="D47" s="216"/>
      <c r="E47" s="211"/>
      <c r="F47" s="33"/>
      <c r="G47" s="220"/>
      <c r="H47" s="216"/>
      <c r="I47" s="211"/>
      <c r="J47" s="158"/>
      <c r="K47" s="220"/>
      <c r="L47" s="216"/>
      <c r="M47" s="221"/>
      <c r="N47" s="158"/>
      <c r="O47" s="220"/>
      <c r="P47" s="216"/>
      <c r="Q47" s="211"/>
      <c r="R47" s="122"/>
    </row>
    <row r="48" spans="1:18" ht="14.25">
      <c r="A48" s="4" t="s">
        <v>23</v>
      </c>
      <c r="B48" s="223">
        <v>51.33</v>
      </c>
      <c r="C48" s="217">
        <v>52.96</v>
      </c>
      <c r="D48" s="217">
        <v>53.32</v>
      </c>
      <c r="E48" s="212">
        <v>46.42</v>
      </c>
      <c r="F48" s="223">
        <v>46.85</v>
      </c>
      <c r="G48" s="217">
        <v>48.51</v>
      </c>
      <c r="H48" s="217">
        <v>46.46</v>
      </c>
      <c r="I48" s="212">
        <v>46.68</v>
      </c>
      <c r="J48" s="159">
        <v>40.87</v>
      </c>
      <c r="K48" s="217">
        <v>42.5</v>
      </c>
      <c r="L48" s="217">
        <v>43.77</v>
      </c>
      <c r="M48" s="212">
        <v>42.21</v>
      </c>
      <c r="N48" s="159">
        <v>41.08</v>
      </c>
      <c r="O48" s="217">
        <v>41.76</v>
      </c>
      <c r="P48" s="217">
        <v>43.38</v>
      </c>
      <c r="Q48" s="212">
        <v>40.17</v>
      </c>
      <c r="R48" s="35">
        <v>40.85</v>
      </c>
    </row>
    <row r="49" spans="1:18" ht="7.5" customHeight="1">
      <c r="A49" s="9"/>
      <c r="B49" s="224"/>
      <c r="C49" s="218"/>
      <c r="D49" s="218"/>
      <c r="E49" s="213"/>
      <c r="F49" s="224"/>
      <c r="G49" s="218"/>
      <c r="H49" s="218"/>
      <c r="I49" s="213"/>
      <c r="J49" s="160"/>
      <c r="K49" s="218"/>
      <c r="L49" s="218"/>
      <c r="M49" s="213"/>
      <c r="N49" s="160"/>
      <c r="O49" s="218"/>
      <c r="P49" s="218"/>
      <c r="Q49" s="213"/>
      <c r="R49" s="36"/>
    </row>
    <row r="50" spans="1:18" ht="14.25">
      <c r="A50" s="4" t="s">
        <v>24</v>
      </c>
      <c r="B50" s="171">
        <v>1.0466</v>
      </c>
      <c r="C50" s="178">
        <v>1.0592</v>
      </c>
      <c r="D50" s="178">
        <v>1.0982</v>
      </c>
      <c r="E50" s="189">
        <v>1.0973</v>
      </c>
      <c r="F50" s="171">
        <v>1.1166</v>
      </c>
      <c r="G50" s="178">
        <v>1.1825</v>
      </c>
      <c r="H50" s="178">
        <v>1.2644</v>
      </c>
      <c r="I50" s="189">
        <v>1.2539</v>
      </c>
      <c r="J50" s="161">
        <v>1.2521</v>
      </c>
      <c r="K50" s="178">
        <v>1.3013</v>
      </c>
      <c r="L50" s="178">
        <v>1.2995</v>
      </c>
      <c r="M50" s="189">
        <v>1.2744</v>
      </c>
      <c r="N50" s="161">
        <v>1.2831</v>
      </c>
      <c r="O50" s="178">
        <v>1.3131</v>
      </c>
      <c r="P50" s="178">
        <v>1.3481</v>
      </c>
      <c r="Q50" s="189">
        <v>1.3144</v>
      </c>
      <c r="R50" s="38">
        <v>1.2607</v>
      </c>
    </row>
    <row r="51" spans="1:18" ht="7.5" customHeight="1">
      <c r="A51" s="9"/>
      <c r="B51" s="224"/>
      <c r="C51" s="218"/>
      <c r="D51" s="218"/>
      <c r="E51" s="213"/>
      <c r="F51" s="224"/>
      <c r="G51" s="218"/>
      <c r="H51" s="218"/>
      <c r="I51" s="213"/>
      <c r="J51" s="160"/>
      <c r="K51" s="218"/>
      <c r="L51" s="218"/>
      <c r="M51" s="213"/>
      <c r="N51" s="160"/>
      <c r="O51" s="218"/>
      <c r="P51" s="218"/>
      <c r="Q51" s="213"/>
      <c r="R51" s="36"/>
    </row>
    <row r="52" spans="1:18" ht="15" thickBot="1">
      <c r="A52" s="39" t="s">
        <v>25</v>
      </c>
      <c r="B52" s="225">
        <v>11621</v>
      </c>
      <c r="C52" s="219">
        <v>12893</v>
      </c>
      <c r="D52" s="219">
        <v>13932</v>
      </c>
      <c r="E52" s="214">
        <v>15651</v>
      </c>
      <c r="F52" s="225">
        <v>13633</v>
      </c>
      <c r="G52" s="219">
        <v>15101</v>
      </c>
      <c r="H52" s="219">
        <v>16878</v>
      </c>
      <c r="I52" s="214">
        <v>15308</v>
      </c>
      <c r="J52" s="123">
        <v>13106</v>
      </c>
      <c r="K52" s="219">
        <v>13431</v>
      </c>
      <c r="L52" s="219">
        <v>12790</v>
      </c>
      <c r="M52" s="214">
        <v>11543</v>
      </c>
      <c r="N52" s="123">
        <v>9179</v>
      </c>
      <c r="O52" s="219">
        <v>10314</v>
      </c>
      <c r="P52" s="219">
        <v>10968</v>
      </c>
      <c r="Q52" s="214">
        <v>10860</v>
      </c>
      <c r="R52" s="40">
        <v>9886</v>
      </c>
    </row>
    <row r="53" spans="1:18" ht="16.5" customHeight="1" thickBot="1">
      <c r="A53" s="25"/>
      <c r="B53" s="155"/>
      <c r="C53" s="155"/>
      <c r="D53" s="155"/>
      <c r="E53" s="155"/>
      <c r="F53" s="155"/>
      <c r="G53" s="155"/>
      <c r="H53" s="155"/>
      <c r="I53" s="155"/>
      <c r="J53" s="155"/>
      <c r="K53" s="155"/>
      <c r="L53" s="155"/>
      <c r="M53" s="155"/>
      <c r="N53" s="155"/>
      <c r="O53" s="155"/>
      <c r="P53" s="155"/>
      <c r="Q53" s="155"/>
      <c r="R53" s="26"/>
    </row>
    <row r="54" spans="1:18" ht="20.25" thickBot="1">
      <c r="A54" s="260" t="s">
        <v>205</v>
      </c>
      <c r="B54" s="261"/>
      <c r="C54" s="261"/>
      <c r="D54" s="261"/>
      <c r="E54" s="261"/>
      <c r="F54" s="261"/>
      <c r="G54" s="261"/>
      <c r="H54" s="261"/>
      <c r="I54" s="261"/>
      <c r="J54" s="261"/>
      <c r="K54" s="261"/>
      <c r="L54" s="261"/>
      <c r="M54" s="261"/>
      <c r="N54" s="261"/>
      <c r="O54" s="261"/>
      <c r="P54" s="261"/>
      <c r="Q54" s="261"/>
      <c r="R54" s="262"/>
    </row>
    <row r="55" spans="1:18" ht="14.25">
      <c r="A55" s="4" t="s">
        <v>5</v>
      </c>
      <c r="B55" s="172">
        <v>247186</v>
      </c>
      <c r="C55" s="201">
        <v>246345</v>
      </c>
      <c r="D55" s="201">
        <v>245861</v>
      </c>
      <c r="E55" s="195">
        <v>247635</v>
      </c>
      <c r="F55" s="150">
        <v>245708</v>
      </c>
      <c r="G55" s="197">
        <v>242873</v>
      </c>
      <c r="H55" s="150">
        <v>237599</v>
      </c>
      <c r="I55" s="195">
        <v>232203</v>
      </c>
      <c r="J55" s="150">
        <v>231243</v>
      </c>
      <c r="K55" s="197">
        <v>233159</v>
      </c>
      <c r="L55" s="150">
        <v>234097</v>
      </c>
      <c r="M55" s="195">
        <v>229740</v>
      </c>
      <c r="N55" s="150">
        <v>229337</v>
      </c>
      <c r="O55" s="197">
        <v>229919</v>
      </c>
      <c r="P55" s="150">
        <v>230760</v>
      </c>
      <c r="Q55" s="195">
        <v>231331</v>
      </c>
      <c r="R55" s="7">
        <v>230384</v>
      </c>
    </row>
    <row r="56" spans="1:18" ht="14.25">
      <c r="A56" s="9" t="s">
        <v>26</v>
      </c>
      <c r="B56" s="44">
        <v>189594</v>
      </c>
      <c r="C56" s="193">
        <v>188966</v>
      </c>
      <c r="D56" s="193">
        <v>189469</v>
      </c>
      <c r="E56" s="22">
        <v>190796</v>
      </c>
      <c r="F56" s="151">
        <v>188422</v>
      </c>
      <c r="G56" s="120">
        <v>184599</v>
      </c>
      <c r="H56" s="151">
        <v>177994</v>
      </c>
      <c r="I56" s="22">
        <v>170673</v>
      </c>
      <c r="J56" s="151">
        <v>169281</v>
      </c>
      <c r="K56" s="120">
        <v>168620</v>
      </c>
      <c r="L56" s="151">
        <v>168370</v>
      </c>
      <c r="M56" s="22">
        <v>163265</v>
      </c>
      <c r="N56" s="151">
        <v>162335</v>
      </c>
      <c r="O56" s="120">
        <v>161682</v>
      </c>
      <c r="P56" s="151">
        <v>161262</v>
      </c>
      <c r="Q56" s="22">
        <v>161570</v>
      </c>
      <c r="R56" s="15">
        <v>159348</v>
      </c>
    </row>
    <row r="57" spans="1:18" ht="14.25">
      <c r="A57" s="9" t="s">
        <v>27</v>
      </c>
      <c r="B57" s="44">
        <v>55837</v>
      </c>
      <c r="C57" s="193">
        <v>55541</v>
      </c>
      <c r="D57" s="193">
        <v>54636</v>
      </c>
      <c r="E57" s="22">
        <v>54970</v>
      </c>
      <c r="F57" s="151">
        <v>55470</v>
      </c>
      <c r="G57" s="120">
        <v>56517</v>
      </c>
      <c r="H57" s="151">
        <v>57906</v>
      </c>
      <c r="I57" s="22">
        <v>59838</v>
      </c>
      <c r="J57" s="151">
        <v>60296</v>
      </c>
      <c r="K57" s="120">
        <v>62897</v>
      </c>
      <c r="L57" s="151">
        <v>64109</v>
      </c>
      <c r="M57" s="22">
        <v>64948</v>
      </c>
      <c r="N57" s="151">
        <v>65629</v>
      </c>
      <c r="O57" s="120">
        <v>66852</v>
      </c>
      <c r="P57" s="151">
        <v>68127</v>
      </c>
      <c r="Q57" s="22">
        <v>68420</v>
      </c>
      <c r="R57" s="15">
        <v>69605</v>
      </c>
    </row>
    <row r="58" spans="1:18" ht="14.25">
      <c r="A58" s="9" t="s">
        <v>28</v>
      </c>
      <c r="B58" s="44">
        <v>557</v>
      </c>
      <c r="C58" s="193">
        <v>586</v>
      </c>
      <c r="D58" s="193">
        <v>601</v>
      </c>
      <c r="E58" s="22">
        <v>671</v>
      </c>
      <c r="F58" s="151">
        <v>689</v>
      </c>
      <c r="G58" s="120">
        <v>645</v>
      </c>
      <c r="H58" s="151">
        <v>599</v>
      </c>
      <c r="I58" s="22">
        <v>544</v>
      </c>
      <c r="J58" s="151">
        <v>510</v>
      </c>
      <c r="K58" s="120">
        <v>498</v>
      </c>
      <c r="L58" s="151">
        <v>479</v>
      </c>
      <c r="M58" s="22">
        <v>346</v>
      </c>
      <c r="N58" s="151">
        <v>320</v>
      </c>
      <c r="O58" s="120">
        <v>347</v>
      </c>
      <c r="P58" s="151">
        <v>338</v>
      </c>
      <c r="Q58" s="22">
        <v>321</v>
      </c>
      <c r="R58" s="15">
        <v>394</v>
      </c>
    </row>
    <row r="59" spans="1:18" ht="14.25">
      <c r="A59" s="9" t="s">
        <v>29</v>
      </c>
      <c r="B59" s="44">
        <v>1056</v>
      </c>
      <c r="C59" s="193">
        <v>1094</v>
      </c>
      <c r="D59" s="193">
        <v>988</v>
      </c>
      <c r="E59" s="22">
        <v>1021</v>
      </c>
      <c r="F59" s="151">
        <v>950</v>
      </c>
      <c r="G59" s="120">
        <v>921</v>
      </c>
      <c r="H59" s="151">
        <v>902</v>
      </c>
      <c r="I59" s="22">
        <v>943</v>
      </c>
      <c r="J59" s="151">
        <v>948</v>
      </c>
      <c r="K59" s="120">
        <v>936</v>
      </c>
      <c r="L59" s="151">
        <v>928</v>
      </c>
      <c r="M59" s="22">
        <v>963</v>
      </c>
      <c r="N59" s="151">
        <v>833</v>
      </c>
      <c r="O59" s="120">
        <v>814</v>
      </c>
      <c r="P59" s="151">
        <v>804</v>
      </c>
      <c r="Q59" s="22">
        <v>790</v>
      </c>
      <c r="R59" s="15">
        <v>805</v>
      </c>
    </row>
    <row r="60" spans="1:18" ht="14.25">
      <c r="A60" s="9" t="s">
        <v>30</v>
      </c>
      <c r="B60" s="44">
        <v>142</v>
      </c>
      <c r="C60" s="193">
        <v>158</v>
      </c>
      <c r="D60" s="193">
        <v>167</v>
      </c>
      <c r="E60" s="22">
        <v>177</v>
      </c>
      <c r="F60" s="151">
        <v>177</v>
      </c>
      <c r="G60" s="120">
        <v>191</v>
      </c>
      <c r="H60" s="151">
        <v>198</v>
      </c>
      <c r="I60" s="22">
        <v>205</v>
      </c>
      <c r="J60" s="151">
        <v>208</v>
      </c>
      <c r="K60" s="120">
        <v>208</v>
      </c>
      <c r="L60" s="151">
        <v>211</v>
      </c>
      <c r="M60" s="22">
        <v>218</v>
      </c>
      <c r="N60" s="151">
        <v>220</v>
      </c>
      <c r="O60" s="120">
        <v>224</v>
      </c>
      <c r="P60" s="151">
        <v>229</v>
      </c>
      <c r="Q60" s="22">
        <v>230</v>
      </c>
      <c r="R60" s="15">
        <v>232</v>
      </c>
    </row>
    <row r="61" spans="1:18" ht="8.25" customHeight="1">
      <c r="A61" s="41"/>
      <c r="B61" s="42"/>
      <c r="C61" s="230"/>
      <c r="D61" s="230"/>
      <c r="E61" s="239"/>
      <c r="F61" s="162"/>
      <c r="G61" s="230"/>
      <c r="H61" s="162"/>
      <c r="I61" s="239"/>
      <c r="J61" s="162"/>
      <c r="K61" s="248"/>
      <c r="L61" s="162"/>
      <c r="M61" s="239"/>
      <c r="N61" s="162"/>
      <c r="O61" s="248"/>
      <c r="P61" s="162"/>
      <c r="Q61" s="239"/>
      <c r="R61" s="43"/>
    </row>
    <row r="62" spans="1:18" ht="14.25">
      <c r="A62" s="18" t="s">
        <v>14</v>
      </c>
      <c r="B62" s="167">
        <v>55607</v>
      </c>
      <c r="C62" s="192">
        <v>55939</v>
      </c>
      <c r="D62" s="192">
        <v>55941</v>
      </c>
      <c r="E62" s="69">
        <v>56029</v>
      </c>
      <c r="F62" s="153">
        <v>54973</v>
      </c>
      <c r="G62" s="125">
        <v>51548</v>
      </c>
      <c r="H62" s="153">
        <v>45240</v>
      </c>
      <c r="I62" s="69">
        <v>40027</v>
      </c>
      <c r="J62" s="153">
        <v>40242</v>
      </c>
      <c r="K62" s="125">
        <v>40452</v>
      </c>
      <c r="L62" s="153">
        <v>40871</v>
      </c>
      <c r="M62" s="69">
        <v>35282</v>
      </c>
      <c r="N62" s="153">
        <v>35587</v>
      </c>
      <c r="O62" s="125">
        <v>36146</v>
      </c>
      <c r="P62" s="153">
        <v>36847</v>
      </c>
      <c r="Q62" s="69">
        <v>36788</v>
      </c>
      <c r="R62" s="21">
        <v>33812</v>
      </c>
    </row>
    <row r="63" spans="1:18" ht="14.25">
      <c r="A63" s="9" t="s">
        <v>26</v>
      </c>
      <c r="B63" s="44">
        <v>47210</v>
      </c>
      <c r="C63" s="193">
        <v>47366</v>
      </c>
      <c r="D63" s="193">
        <v>47409</v>
      </c>
      <c r="E63" s="22">
        <v>47756</v>
      </c>
      <c r="F63" s="151">
        <v>46885</v>
      </c>
      <c r="G63" s="120">
        <v>43454</v>
      </c>
      <c r="H63" s="151">
        <v>37135</v>
      </c>
      <c r="I63" s="22">
        <v>31957</v>
      </c>
      <c r="J63" s="151">
        <v>32195</v>
      </c>
      <c r="K63" s="120">
        <v>32300</v>
      </c>
      <c r="L63" s="151">
        <v>32348</v>
      </c>
      <c r="M63" s="22">
        <v>26543</v>
      </c>
      <c r="N63" s="151">
        <v>26772</v>
      </c>
      <c r="O63" s="120">
        <v>26961</v>
      </c>
      <c r="P63" s="151">
        <v>27326</v>
      </c>
      <c r="Q63" s="22">
        <v>27693</v>
      </c>
      <c r="R63" s="15">
        <v>24864</v>
      </c>
    </row>
    <row r="64" spans="1:18" ht="14.25">
      <c r="A64" s="9" t="s">
        <v>27</v>
      </c>
      <c r="B64" s="44">
        <v>8372</v>
      </c>
      <c r="C64" s="193">
        <v>8546</v>
      </c>
      <c r="D64" s="193">
        <v>8505</v>
      </c>
      <c r="E64" s="22">
        <v>8246</v>
      </c>
      <c r="F64" s="151">
        <v>8043</v>
      </c>
      <c r="G64" s="120">
        <v>8049</v>
      </c>
      <c r="H64" s="151">
        <v>8060</v>
      </c>
      <c r="I64" s="22">
        <v>8023</v>
      </c>
      <c r="J64" s="151">
        <v>7999</v>
      </c>
      <c r="K64" s="120">
        <v>8104</v>
      </c>
      <c r="L64" s="151">
        <v>8476</v>
      </c>
      <c r="M64" s="22">
        <v>8693</v>
      </c>
      <c r="N64" s="151">
        <v>8773</v>
      </c>
      <c r="O64" s="120">
        <v>9137</v>
      </c>
      <c r="P64" s="151">
        <v>9474</v>
      </c>
      <c r="Q64" s="22">
        <v>9048</v>
      </c>
      <c r="R64" s="15">
        <v>8906</v>
      </c>
    </row>
    <row r="65" spans="1:18" ht="14.25">
      <c r="A65" s="9" t="s">
        <v>28</v>
      </c>
      <c r="B65" s="44" t="s">
        <v>12</v>
      </c>
      <c r="C65" s="193" t="s">
        <v>12</v>
      </c>
      <c r="D65" s="193" t="s">
        <v>6</v>
      </c>
      <c r="E65" s="22" t="s">
        <v>6</v>
      </c>
      <c r="F65" s="151" t="s">
        <v>12</v>
      </c>
      <c r="G65" s="120" t="s">
        <v>12</v>
      </c>
      <c r="H65" s="151" t="s">
        <v>6</v>
      </c>
      <c r="I65" s="22" t="s">
        <v>6</v>
      </c>
      <c r="J65" s="151" t="s">
        <v>12</v>
      </c>
      <c r="K65" s="120" t="s">
        <v>12</v>
      </c>
      <c r="L65" s="151" t="s">
        <v>6</v>
      </c>
      <c r="M65" s="22" t="s">
        <v>12</v>
      </c>
      <c r="N65" s="151" t="s">
        <v>12</v>
      </c>
      <c r="O65" s="120" t="s">
        <v>12</v>
      </c>
      <c r="P65" s="151" t="s">
        <v>6</v>
      </c>
      <c r="Q65" s="22" t="s">
        <v>6</v>
      </c>
      <c r="R65" s="15" t="s">
        <v>12</v>
      </c>
    </row>
    <row r="66" spans="1:18" ht="14.25">
      <c r="A66" s="9" t="s">
        <v>29</v>
      </c>
      <c r="B66" s="44">
        <v>25</v>
      </c>
      <c r="C66" s="193">
        <v>27</v>
      </c>
      <c r="D66" s="193">
        <v>27</v>
      </c>
      <c r="E66" s="22">
        <v>27</v>
      </c>
      <c r="F66" s="151">
        <v>45</v>
      </c>
      <c r="G66" s="120">
        <v>45</v>
      </c>
      <c r="H66" s="151">
        <v>45</v>
      </c>
      <c r="I66" s="22">
        <v>47</v>
      </c>
      <c r="J66" s="151">
        <v>48</v>
      </c>
      <c r="K66" s="120">
        <v>48</v>
      </c>
      <c r="L66" s="151">
        <v>47</v>
      </c>
      <c r="M66" s="22">
        <v>46</v>
      </c>
      <c r="N66" s="151">
        <v>42</v>
      </c>
      <c r="O66" s="120">
        <v>48</v>
      </c>
      <c r="P66" s="151">
        <v>47</v>
      </c>
      <c r="Q66" s="22">
        <v>47</v>
      </c>
      <c r="R66" s="15">
        <v>42</v>
      </c>
    </row>
    <row r="67" spans="1:18" ht="14.25">
      <c r="A67" s="9" t="s">
        <v>30</v>
      </c>
      <c r="B67" s="44" t="s">
        <v>12</v>
      </c>
      <c r="C67" s="193" t="s">
        <v>12</v>
      </c>
      <c r="D67" s="193" t="s">
        <v>6</v>
      </c>
      <c r="E67" s="22" t="s">
        <v>6</v>
      </c>
      <c r="F67" s="151" t="s">
        <v>12</v>
      </c>
      <c r="G67" s="120" t="s">
        <v>12</v>
      </c>
      <c r="H67" s="151" t="s">
        <v>6</v>
      </c>
      <c r="I67" s="22" t="s">
        <v>6</v>
      </c>
      <c r="J67" s="151" t="s">
        <v>12</v>
      </c>
      <c r="K67" s="120" t="s">
        <v>12</v>
      </c>
      <c r="L67" s="151" t="s">
        <v>6</v>
      </c>
      <c r="M67" s="22" t="s">
        <v>12</v>
      </c>
      <c r="N67" s="151" t="s">
        <v>12</v>
      </c>
      <c r="O67" s="120" t="s">
        <v>12</v>
      </c>
      <c r="P67" s="151" t="s">
        <v>6</v>
      </c>
      <c r="Q67" s="22" t="s">
        <v>6</v>
      </c>
      <c r="R67" s="15" t="s">
        <v>12</v>
      </c>
    </row>
    <row r="68" spans="1:18" ht="6" customHeight="1">
      <c r="A68" s="8"/>
      <c r="B68" s="25"/>
      <c r="C68" s="200"/>
      <c r="D68" s="200"/>
      <c r="E68" s="186"/>
      <c r="F68" s="155"/>
      <c r="G68" s="200"/>
      <c r="H68" s="155"/>
      <c r="I68" s="186"/>
      <c r="J68" s="155"/>
      <c r="K68" s="175"/>
      <c r="L68" s="155"/>
      <c r="M68" s="186"/>
      <c r="N68" s="155"/>
      <c r="O68" s="175"/>
      <c r="P68" s="155"/>
      <c r="Q68" s="186"/>
      <c r="R68" s="26"/>
    </row>
    <row r="69" spans="1:18" ht="14.25">
      <c r="A69" s="18" t="s">
        <v>15</v>
      </c>
      <c r="B69" s="167">
        <v>188720</v>
      </c>
      <c r="C69" s="192">
        <v>187517</v>
      </c>
      <c r="D69" s="192">
        <v>187060</v>
      </c>
      <c r="E69" s="69">
        <v>188700</v>
      </c>
      <c r="F69" s="153">
        <v>187830</v>
      </c>
      <c r="G69" s="125">
        <v>188420</v>
      </c>
      <c r="H69" s="153">
        <v>189490</v>
      </c>
      <c r="I69" s="69">
        <v>189350</v>
      </c>
      <c r="J69" s="153">
        <v>188159</v>
      </c>
      <c r="K69" s="125">
        <v>189891</v>
      </c>
      <c r="L69" s="153">
        <v>190425</v>
      </c>
      <c r="M69" s="69">
        <v>191634</v>
      </c>
      <c r="N69" s="153">
        <v>190978</v>
      </c>
      <c r="O69" s="125">
        <v>191017</v>
      </c>
      <c r="P69" s="153">
        <v>191173</v>
      </c>
      <c r="Q69" s="69">
        <v>191811</v>
      </c>
      <c r="R69" s="21">
        <v>193905</v>
      </c>
    </row>
    <row r="70" spans="1:18" ht="14.25">
      <c r="A70" s="9" t="s">
        <v>26</v>
      </c>
      <c r="B70" s="44">
        <v>139571</v>
      </c>
      <c r="C70" s="193">
        <v>138772</v>
      </c>
      <c r="D70" s="193">
        <v>139253</v>
      </c>
      <c r="E70" s="22">
        <v>140185</v>
      </c>
      <c r="F70" s="151">
        <v>138679</v>
      </c>
      <c r="G70" s="120">
        <v>138285</v>
      </c>
      <c r="H70" s="151">
        <v>138039</v>
      </c>
      <c r="I70" s="22">
        <v>135943</v>
      </c>
      <c r="J70" s="151">
        <v>134298</v>
      </c>
      <c r="K70" s="120">
        <v>133560</v>
      </c>
      <c r="L70" s="151">
        <v>133275</v>
      </c>
      <c r="M70" s="22">
        <v>133953</v>
      </c>
      <c r="N70" s="151">
        <v>132841</v>
      </c>
      <c r="O70" s="120">
        <v>132013</v>
      </c>
      <c r="P70" s="151">
        <v>131241</v>
      </c>
      <c r="Q70" s="22">
        <v>131193</v>
      </c>
      <c r="R70" s="15">
        <v>131857</v>
      </c>
    </row>
    <row r="71" spans="1:18" ht="14.25">
      <c r="A71" s="9" t="s">
        <v>27</v>
      </c>
      <c r="B71" s="44">
        <v>47465</v>
      </c>
      <c r="C71" s="193">
        <v>46995</v>
      </c>
      <c r="D71" s="193">
        <v>46131</v>
      </c>
      <c r="E71" s="22">
        <v>46724</v>
      </c>
      <c r="F71" s="151">
        <v>47427</v>
      </c>
      <c r="G71" s="120">
        <v>48468</v>
      </c>
      <c r="H71" s="151">
        <v>49846</v>
      </c>
      <c r="I71" s="22">
        <v>51815</v>
      </c>
      <c r="J71" s="151">
        <v>52297</v>
      </c>
      <c r="K71" s="120">
        <v>54793</v>
      </c>
      <c r="L71" s="151">
        <v>55633</v>
      </c>
      <c r="M71" s="22">
        <v>56255</v>
      </c>
      <c r="N71" s="151">
        <v>56856</v>
      </c>
      <c r="O71" s="120">
        <v>57715</v>
      </c>
      <c r="P71" s="151">
        <v>58653</v>
      </c>
      <c r="Q71" s="22">
        <v>59372</v>
      </c>
      <c r="R71" s="15">
        <v>60699</v>
      </c>
    </row>
    <row r="72" spans="1:18" ht="14.25">
      <c r="A72" s="9" t="s">
        <v>28</v>
      </c>
      <c r="B72" s="44">
        <v>557</v>
      </c>
      <c r="C72" s="193">
        <v>586</v>
      </c>
      <c r="D72" s="193">
        <v>601</v>
      </c>
      <c r="E72" s="22">
        <v>671</v>
      </c>
      <c r="F72" s="151">
        <v>689</v>
      </c>
      <c r="G72" s="120">
        <v>645</v>
      </c>
      <c r="H72" s="151">
        <v>599</v>
      </c>
      <c r="I72" s="22">
        <v>544</v>
      </c>
      <c r="J72" s="151">
        <v>510</v>
      </c>
      <c r="K72" s="120">
        <v>498</v>
      </c>
      <c r="L72" s="151">
        <v>479</v>
      </c>
      <c r="M72" s="22">
        <v>346</v>
      </c>
      <c r="N72" s="151">
        <v>320</v>
      </c>
      <c r="O72" s="120">
        <v>347</v>
      </c>
      <c r="P72" s="151">
        <v>338</v>
      </c>
      <c r="Q72" s="22">
        <v>321</v>
      </c>
      <c r="R72" s="15">
        <v>394</v>
      </c>
    </row>
    <row r="73" spans="1:18" ht="14.25">
      <c r="A73" s="9" t="s">
        <v>29</v>
      </c>
      <c r="B73" s="44">
        <v>985</v>
      </c>
      <c r="C73" s="193">
        <v>1006</v>
      </c>
      <c r="D73" s="193">
        <v>908</v>
      </c>
      <c r="E73" s="22">
        <v>943</v>
      </c>
      <c r="F73" s="151">
        <v>858</v>
      </c>
      <c r="G73" s="120">
        <v>831</v>
      </c>
      <c r="H73" s="151">
        <v>808</v>
      </c>
      <c r="I73" s="22">
        <v>843</v>
      </c>
      <c r="J73" s="151">
        <v>846</v>
      </c>
      <c r="K73" s="120">
        <v>832</v>
      </c>
      <c r="L73" s="151">
        <v>827</v>
      </c>
      <c r="M73" s="22">
        <v>862</v>
      </c>
      <c r="N73" s="151">
        <v>741</v>
      </c>
      <c r="O73" s="120">
        <v>718</v>
      </c>
      <c r="P73" s="151">
        <v>712</v>
      </c>
      <c r="Q73" s="22">
        <v>695</v>
      </c>
      <c r="R73" s="15">
        <v>723</v>
      </c>
    </row>
    <row r="74" spans="1:18" ht="14.25">
      <c r="A74" s="9" t="s">
        <v>30</v>
      </c>
      <c r="B74" s="44">
        <v>142</v>
      </c>
      <c r="C74" s="193">
        <v>158</v>
      </c>
      <c r="D74" s="193">
        <v>167</v>
      </c>
      <c r="E74" s="22">
        <v>177</v>
      </c>
      <c r="F74" s="151">
        <v>177</v>
      </c>
      <c r="G74" s="120">
        <v>191</v>
      </c>
      <c r="H74" s="151">
        <v>198</v>
      </c>
      <c r="I74" s="22">
        <v>205</v>
      </c>
      <c r="J74" s="151">
        <v>208</v>
      </c>
      <c r="K74" s="120">
        <v>208</v>
      </c>
      <c r="L74" s="151">
        <v>211</v>
      </c>
      <c r="M74" s="22">
        <v>218</v>
      </c>
      <c r="N74" s="151">
        <v>220</v>
      </c>
      <c r="O74" s="120">
        <v>224</v>
      </c>
      <c r="P74" s="151">
        <v>229</v>
      </c>
      <c r="Q74" s="22">
        <v>230</v>
      </c>
      <c r="R74" s="15">
        <v>232</v>
      </c>
    </row>
    <row r="75" spans="1:18" ht="4.5" customHeight="1">
      <c r="A75" s="8"/>
      <c r="B75" s="25"/>
      <c r="C75" s="200"/>
      <c r="D75" s="200"/>
      <c r="E75" s="186"/>
      <c r="F75" s="155"/>
      <c r="G75" s="200"/>
      <c r="H75" s="155"/>
      <c r="I75" s="186"/>
      <c r="J75" s="155"/>
      <c r="K75" s="175"/>
      <c r="L75" s="155"/>
      <c r="M75" s="186"/>
      <c r="N75" s="155"/>
      <c r="O75" s="175"/>
      <c r="P75" s="155"/>
      <c r="Q75" s="186"/>
      <c r="R75" s="26"/>
    </row>
    <row r="76" spans="1:18" ht="14.25">
      <c r="A76" s="18" t="s">
        <v>31</v>
      </c>
      <c r="B76" s="167">
        <v>2859</v>
      </c>
      <c r="C76" s="192">
        <v>2889</v>
      </c>
      <c r="D76" s="192">
        <v>2860</v>
      </c>
      <c r="E76" s="69">
        <v>2906</v>
      </c>
      <c r="F76" s="153">
        <v>2905</v>
      </c>
      <c r="G76" s="125">
        <v>2905</v>
      </c>
      <c r="H76" s="153">
        <v>2869</v>
      </c>
      <c r="I76" s="69">
        <v>2826</v>
      </c>
      <c r="J76" s="153">
        <v>2842</v>
      </c>
      <c r="K76" s="125">
        <v>2816</v>
      </c>
      <c r="L76" s="153">
        <v>2801</v>
      </c>
      <c r="M76" s="69">
        <v>2824</v>
      </c>
      <c r="N76" s="153">
        <v>2772</v>
      </c>
      <c r="O76" s="125">
        <v>2756</v>
      </c>
      <c r="P76" s="153">
        <v>2740</v>
      </c>
      <c r="Q76" s="69">
        <v>2732</v>
      </c>
      <c r="R76" s="21">
        <v>2667</v>
      </c>
    </row>
    <row r="77" spans="1:18" ht="14.25">
      <c r="A77" s="9" t="s">
        <v>26</v>
      </c>
      <c r="B77" s="44">
        <v>2813</v>
      </c>
      <c r="C77" s="193">
        <v>2828</v>
      </c>
      <c r="D77" s="193">
        <v>2807</v>
      </c>
      <c r="E77" s="22">
        <v>2855</v>
      </c>
      <c r="F77" s="151">
        <v>2858</v>
      </c>
      <c r="G77" s="120">
        <v>2860</v>
      </c>
      <c r="H77" s="151">
        <v>2820</v>
      </c>
      <c r="I77" s="22">
        <v>2773</v>
      </c>
      <c r="J77" s="151">
        <v>2788</v>
      </c>
      <c r="K77" s="120">
        <v>2760</v>
      </c>
      <c r="L77" s="151">
        <v>2747</v>
      </c>
      <c r="M77" s="22">
        <v>2769</v>
      </c>
      <c r="N77" s="151">
        <v>2722</v>
      </c>
      <c r="O77" s="120">
        <v>2708</v>
      </c>
      <c r="P77" s="151">
        <v>2695</v>
      </c>
      <c r="Q77" s="22">
        <v>2684</v>
      </c>
      <c r="R77" s="15">
        <v>2627</v>
      </c>
    </row>
    <row r="78" spans="1:18" ht="14.25">
      <c r="A78" s="9" t="s">
        <v>27</v>
      </c>
      <c r="B78" s="44" t="s">
        <v>12</v>
      </c>
      <c r="C78" s="193" t="s">
        <v>12</v>
      </c>
      <c r="D78" s="193" t="s">
        <v>6</v>
      </c>
      <c r="E78" s="22" t="s">
        <v>6</v>
      </c>
      <c r="F78" s="151" t="s">
        <v>12</v>
      </c>
      <c r="G78" s="120" t="s">
        <v>12</v>
      </c>
      <c r="H78" s="151" t="s">
        <v>6</v>
      </c>
      <c r="I78" s="22" t="s">
        <v>6</v>
      </c>
      <c r="J78" s="151" t="s">
        <v>12</v>
      </c>
      <c r="K78" s="120" t="s">
        <v>12</v>
      </c>
      <c r="L78" s="151" t="s">
        <v>6</v>
      </c>
      <c r="M78" s="22" t="s">
        <v>12</v>
      </c>
      <c r="N78" s="151" t="s">
        <v>12</v>
      </c>
      <c r="O78" s="120" t="s">
        <v>12</v>
      </c>
      <c r="P78" s="151" t="s">
        <v>6</v>
      </c>
      <c r="Q78" s="22" t="s">
        <v>6</v>
      </c>
      <c r="R78" s="15" t="s">
        <v>12</v>
      </c>
    </row>
    <row r="79" spans="1:18" ht="14.25">
      <c r="A79" s="9" t="s">
        <v>28</v>
      </c>
      <c r="B79" s="44" t="s">
        <v>12</v>
      </c>
      <c r="C79" s="193" t="s">
        <v>12</v>
      </c>
      <c r="D79" s="193" t="s">
        <v>6</v>
      </c>
      <c r="E79" s="22" t="s">
        <v>6</v>
      </c>
      <c r="F79" s="151" t="s">
        <v>12</v>
      </c>
      <c r="G79" s="120" t="s">
        <v>12</v>
      </c>
      <c r="H79" s="151" t="s">
        <v>6</v>
      </c>
      <c r="I79" s="22" t="s">
        <v>6</v>
      </c>
      <c r="J79" s="151" t="s">
        <v>12</v>
      </c>
      <c r="K79" s="120" t="s">
        <v>12</v>
      </c>
      <c r="L79" s="151" t="s">
        <v>6</v>
      </c>
      <c r="M79" s="22" t="s">
        <v>12</v>
      </c>
      <c r="N79" s="151" t="s">
        <v>12</v>
      </c>
      <c r="O79" s="120" t="s">
        <v>12</v>
      </c>
      <c r="P79" s="151" t="s">
        <v>6</v>
      </c>
      <c r="Q79" s="22" t="s">
        <v>6</v>
      </c>
      <c r="R79" s="15" t="s">
        <v>12</v>
      </c>
    </row>
    <row r="80" spans="1:18" ht="14.25">
      <c r="A80" s="9" t="s">
        <v>29</v>
      </c>
      <c r="B80" s="44">
        <v>46</v>
      </c>
      <c r="C80" s="193">
        <v>61</v>
      </c>
      <c r="D80" s="193">
        <v>53</v>
      </c>
      <c r="E80" s="22">
        <v>51</v>
      </c>
      <c r="F80" s="151">
        <v>47</v>
      </c>
      <c r="G80" s="120">
        <v>45</v>
      </c>
      <c r="H80" s="151">
        <v>49</v>
      </c>
      <c r="I80" s="22">
        <v>53</v>
      </c>
      <c r="J80" s="151">
        <v>54</v>
      </c>
      <c r="K80" s="120">
        <v>56</v>
      </c>
      <c r="L80" s="151">
        <v>54</v>
      </c>
      <c r="M80" s="22">
        <v>55</v>
      </c>
      <c r="N80" s="151">
        <v>50</v>
      </c>
      <c r="O80" s="120">
        <v>48</v>
      </c>
      <c r="P80" s="151">
        <v>45</v>
      </c>
      <c r="Q80" s="22">
        <v>48</v>
      </c>
      <c r="R80" s="15">
        <v>40</v>
      </c>
    </row>
    <row r="81" spans="1:18" ht="14.25">
      <c r="A81" s="9" t="s">
        <v>30</v>
      </c>
      <c r="B81" s="44" t="s">
        <v>12</v>
      </c>
      <c r="C81" s="193" t="s">
        <v>12</v>
      </c>
      <c r="D81" s="193" t="s">
        <v>6</v>
      </c>
      <c r="E81" s="22" t="s">
        <v>6</v>
      </c>
      <c r="F81" s="151" t="s">
        <v>12</v>
      </c>
      <c r="G81" s="120" t="s">
        <v>12</v>
      </c>
      <c r="H81" s="151" t="s">
        <v>6</v>
      </c>
      <c r="I81" s="22" t="s">
        <v>6</v>
      </c>
      <c r="J81" s="151" t="s">
        <v>12</v>
      </c>
      <c r="K81" s="120" t="s">
        <v>12</v>
      </c>
      <c r="L81" s="151" t="s">
        <v>6</v>
      </c>
      <c r="M81" s="22" t="s">
        <v>12</v>
      </c>
      <c r="N81" s="151" t="s">
        <v>12</v>
      </c>
      <c r="O81" s="120" t="s">
        <v>12</v>
      </c>
      <c r="P81" s="151" t="s">
        <v>6</v>
      </c>
      <c r="Q81" s="22" t="s">
        <v>6</v>
      </c>
      <c r="R81" s="15" t="s">
        <v>12</v>
      </c>
    </row>
    <row r="82" spans="1:18" ht="7.5" customHeight="1">
      <c r="A82" s="8"/>
      <c r="B82" s="25"/>
      <c r="C82" s="200"/>
      <c r="D82" s="200"/>
      <c r="E82" s="186"/>
      <c r="F82" s="155"/>
      <c r="G82" s="200"/>
      <c r="H82" s="155"/>
      <c r="I82" s="186"/>
      <c r="J82" s="155"/>
      <c r="K82" s="175"/>
      <c r="L82" s="155"/>
      <c r="M82" s="186"/>
      <c r="N82" s="155"/>
      <c r="O82" s="175"/>
      <c r="P82" s="155"/>
      <c r="Q82" s="186"/>
      <c r="R82" s="26"/>
    </row>
    <row r="83" spans="1:18" ht="14.25">
      <c r="A83" s="4" t="s">
        <v>32</v>
      </c>
      <c r="B83" s="172">
        <v>53896</v>
      </c>
      <c r="C83" s="208">
        <v>55829</v>
      </c>
      <c r="D83" s="208">
        <v>63100</v>
      </c>
      <c r="E83" s="31">
        <v>70021</v>
      </c>
      <c r="F83" s="150">
        <v>71901</v>
      </c>
      <c r="G83" s="121">
        <v>74681</v>
      </c>
      <c r="H83" s="150">
        <v>77322</v>
      </c>
      <c r="I83" s="31">
        <v>80367</v>
      </c>
      <c r="J83" s="150">
        <v>80798</v>
      </c>
      <c r="K83" s="121">
        <v>83462</v>
      </c>
      <c r="L83" s="150">
        <v>85458</v>
      </c>
      <c r="M83" s="31">
        <v>85898</v>
      </c>
      <c r="N83" s="150">
        <v>84861</v>
      </c>
      <c r="O83" s="121">
        <v>89854</v>
      </c>
      <c r="P83" s="150">
        <v>93318</v>
      </c>
      <c r="Q83" s="31">
        <v>97577</v>
      </c>
      <c r="R83" s="7">
        <v>104719</v>
      </c>
    </row>
    <row r="84" spans="1:18" ht="14.25">
      <c r="A84" s="27" t="s">
        <v>33</v>
      </c>
      <c r="B84" s="169">
        <v>0.2856</v>
      </c>
      <c r="C84" s="206">
        <v>0.2977</v>
      </c>
      <c r="D84" s="206">
        <v>0.3373</v>
      </c>
      <c r="E84" s="187">
        <v>0.3711</v>
      </c>
      <c r="F84" s="156">
        <v>0.3828</v>
      </c>
      <c r="G84" s="176">
        <v>0.3964</v>
      </c>
      <c r="H84" s="156">
        <v>0.4081</v>
      </c>
      <c r="I84" s="187">
        <v>0.4244</v>
      </c>
      <c r="J84" s="156">
        <v>0.4294</v>
      </c>
      <c r="K84" s="176">
        <v>0.4395</v>
      </c>
      <c r="L84" s="156">
        <v>0.4488</v>
      </c>
      <c r="M84" s="187">
        <v>0.4482</v>
      </c>
      <c r="N84" s="156">
        <v>0.4443</v>
      </c>
      <c r="O84" s="176">
        <v>0.4704</v>
      </c>
      <c r="P84" s="156">
        <v>0.4881</v>
      </c>
      <c r="Q84" s="187">
        <v>0.5087</v>
      </c>
      <c r="R84" s="30">
        <v>0.5401</v>
      </c>
    </row>
    <row r="85" spans="1:18" ht="8.25" customHeight="1">
      <c r="A85" s="9"/>
      <c r="B85" s="44"/>
      <c r="C85" s="193"/>
      <c r="D85" s="193"/>
      <c r="E85" s="22"/>
      <c r="F85" s="151"/>
      <c r="G85" s="120"/>
      <c r="H85" s="151"/>
      <c r="I85" s="22"/>
      <c r="J85" s="151"/>
      <c r="K85" s="120"/>
      <c r="L85" s="151"/>
      <c r="M85" s="22"/>
      <c r="N85" s="151"/>
      <c r="O85" s="120"/>
      <c r="P85" s="151"/>
      <c r="Q85" s="22"/>
      <c r="R85" s="15"/>
    </row>
    <row r="86" spans="1:18" ht="14.25">
      <c r="A86" s="4" t="s">
        <v>120</v>
      </c>
      <c r="B86" s="172">
        <v>53052482</v>
      </c>
      <c r="C86" s="208">
        <v>54417927</v>
      </c>
      <c r="D86" s="208">
        <v>53626291</v>
      </c>
      <c r="E86" s="31">
        <v>52261340</v>
      </c>
      <c r="F86" s="150">
        <v>49297664</v>
      </c>
      <c r="G86" s="121">
        <v>50446544</v>
      </c>
      <c r="H86" s="150">
        <v>50507443</v>
      </c>
      <c r="I86" s="31">
        <v>48363731</v>
      </c>
      <c r="J86" s="150">
        <v>48299065</v>
      </c>
      <c r="K86" s="121">
        <v>48817470</v>
      </c>
      <c r="L86" s="150">
        <v>47544518</v>
      </c>
      <c r="M86" s="31">
        <v>47663225</v>
      </c>
      <c r="N86" s="150">
        <v>45594882</v>
      </c>
      <c r="O86" s="121">
        <v>46051512</v>
      </c>
      <c r="P86" s="150">
        <v>43118906</v>
      </c>
      <c r="Q86" s="31">
        <v>43184422</v>
      </c>
      <c r="R86" s="7">
        <v>41271966</v>
      </c>
    </row>
    <row r="87" spans="1:18" ht="7.5" customHeight="1">
      <c r="A87" s="9"/>
      <c r="B87" s="44"/>
      <c r="C87" s="193"/>
      <c r="D87" s="193"/>
      <c r="E87" s="22"/>
      <c r="F87" s="151"/>
      <c r="G87" s="120"/>
      <c r="H87" s="151"/>
      <c r="I87" s="22"/>
      <c r="J87" s="151"/>
      <c r="K87" s="120"/>
      <c r="L87" s="151"/>
      <c r="M87" s="22"/>
      <c r="N87" s="151"/>
      <c r="O87" s="120"/>
      <c r="P87" s="151"/>
      <c r="Q87" s="22"/>
      <c r="R87" s="15"/>
    </row>
    <row r="88" spans="1:18" ht="14.25">
      <c r="A88" s="4" t="s">
        <v>123</v>
      </c>
      <c r="B88" s="172">
        <v>184058378</v>
      </c>
      <c r="C88" s="208">
        <v>185425292</v>
      </c>
      <c r="D88" s="208">
        <v>179633649</v>
      </c>
      <c r="E88" s="31">
        <v>178908576</v>
      </c>
      <c r="F88" s="150">
        <v>172126310</v>
      </c>
      <c r="G88" s="121">
        <v>170973296</v>
      </c>
      <c r="H88" s="150">
        <v>163310563</v>
      </c>
      <c r="I88" s="31">
        <v>166341350</v>
      </c>
      <c r="J88" s="150">
        <v>169206604</v>
      </c>
      <c r="K88" s="121">
        <v>165510109</v>
      </c>
      <c r="L88" s="150">
        <v>159299790</v>
      </c>
      <c r="M88" s="31">
        <v>161832896</v>
      </c>
      <c r="N88" s="150">
        <v>158479559</v>
      </c>
      <c r="O88" s="121">
        <v>156622685</v>
      </c>
      <c r="P88" s="150">
        <v>145389092</v>
      </c>
      <c r="Q88" s="31">
        <v>150747592</v>
      </c>
      <c r="R88" s="7">
        <v>150764932</v>
      </c>
    </row>
    <row r="89" spans="1:18" s="32" customFormat="1" ht="8.25" customHeight="1">
      <c r="A89" s="45"/>
      <c r="B89" s="226"/>
      <c r="C89" s="235"/>
      <c r="D89" s="235"/>
      <c r="E89" s="240"/>
      <c r="F89" s="244"/>
      <c r="G89" s="231"/>
      <c r="H89" s="244"/>
      <c r="I89" s="240"/>
      <c r="J89" s="244"/>
      <c r="K89" s="231"/>
      <c r="L89" s="244"/>
      <c r="M89" s="240"/>
      <c r="N89" s="244"/>
      <c r="O89" s="231"/>
      <c r="P89" s="244"/>
      <c r="Q89" s="240"/>
      <c r="R89" s="46"/>
    </row>
    <row r="90" spans="1:18" ht="14.25">
      <c r="A90" s="4" t="s">
        <v>23</v>
      </c>
      <c r="B90" s="227">
        <v>46.06</v>
      </c>
      <c r="C90" s="236">
        <v>45.96</v>
      </c>
      <c r="D90" s="236">
        <v>45.34</v>
      </c>
      <c r="E90" s="241">
        <v>43.7</v>
      </c>
      <c r="F90" s="245">
        <v>42.37</v>
      </c>
      <c r="G90" s="232">
        <v>40.5</v>
      </c>
      <c r="H90" s="245">
        <v>43.81</v>
      </c>
      <c r="I90" s="241">
        <v>42.41</v>
      </c>
      <c r="J90" s="245">
        <v>43.02</v>
      </c>
      <c r="K90" s="232">
        <v>42.99</v>
      </c>
      <c r="L90" s="245">
        <v>42.18</v>
      </c>
      <c r="M90" s="241">
        <v>39.51</v>
      </c>
      <c r="N90" s="245">
        <v>40.98</v>
      </c>
      <c r="O90" s="232">
        <v>42.41</v>
      </c>
      <c r="P90" s="245">
        <v>41.09</v>
      </c>
      <c r="Q90" s="241">
        <v>39.89</v>
      </c>
      <c r="R90" s="47">
        <v>43.63</v>
      </c>
    </row>
    <row r="91" spans="1:18" ht="7.5" customHeight="1">
      <c r="A91" s="48"/>
      <c r="B91" s="228"/>
      <c r="C91" s="237"/>
      <c r="D91" s="237"/>
      <c r="E91" s="242"/>
      <c r="F91" s="246"/>
      <c r="G91" s="233"/>
      <c r="H91" s="246"/>
      <c r="I91" s="242"/>
      <c r="J91" s="246"/>
      <c r="K91" s="233"/>
      <c r="L91" s="246"/>
      <c r="M91" s="242"/>
      <c r="N91" s="246"/>
      <c r="O91" s="233"/>
      <c r="P91" s="246"/>
      <c r="Q91" s="242"/>
      <c r="R91" s="49"/>
    </row>
    <row r="92" spans="1:18" ht="15" thickBot="1">
      <c r="A92" s="39" t="s">
        <v>34</v>
      </c>
      <c r="B92" s="229">
        <v>1132</v>
      </c>
      <c r="C92" s="238">
        <v>964</v>
      </c>
      <c r="D92" s="238">
        <v>1069</v>
      </c>
      <c r="E92" s="243">
        <v>933</v>
      </c>
      <c r="F92" s="247">
        <v>740</v>
      </c>
      <c r="G92" s="234">
        <v>729</v>
      </c>
      <c r="H92" s="247">
        <v>778</v>
      </c>
      <c r="I92" s="243">
        <v>927</v>
      </c>
      <c r="J92" s="247">
        <v>1168</v>
      </c>
      <c r="K92" s="234">
        <v>730</v>
      </c>
      <c r="L92" s="247">
        <v>562</v>
      </c>
      <c r="M92" s="243">
        <v>487</v>
      </c>
      <c r="N92" s="247">
        <v>345</v>
      </c>
      <c r="O92" s="234">
        <v>538</v>
      </c>
      <c r="P92" s="247">
        <v>364</v>
      </c>
      <c r="Q92" s="243">
        <v>412</v>
      </c>
      <c r="R92" s="50">
        <v>791</v>
      </c>
    </row>
    <row r="93" spans="1:18" ht="16.5" customHeight="1" thickBot="1">
      <c r="A93" s="25"/>
      <c r="B93" s="155"/>
      <c r="C93" s="155"/>
      <c r="D93" s="155"/>
      <c r="E93" s="155"/>
      <c r="F93" s="155"/>
      <c r="G93" s="155"/>
      <c r="H93" s="155"/>
      <c r="I93" s="155"/>
      <c r="J93" s="155"/>
      <c r="K93" s="155"/>
      <c r="L93" s="155"/>
      <c r="M93" s="155"/>
      <c r="N93" s="155"/>
      <c r="O93" s="155"/>
      <c r="P93" s="155"/>
      <c r="Q93" s="155"/>
      <c r="R93" s="26"/>
    </row>
    <row r="94" spans="1:18" ht="20.25" thickBot="1">
      <c r="A94" s="254" t="s">
        <v>35</v>
      </c>
      <c r="B94" s="255"/>
      <c r="C94" s="255"/>
      <c r="D94" s="255"/>
      <c r="E94" s="255"/>
      <c r="F94" s="255"/>
      <c r="G94" s="255"/>
      <c r="H94" s="255"/>
      <c r="I94" s="255"/>
      <c r="J94" s="255"/>
      <c r="K94" s="255"/>
      <c r="L94" s="255"/>
      <c r="M94" s="255"/>
      <c r="N94" s="255"/>
      <c r="O94" s="255"/>
      <c r="P94" s="255"/>
      <c r="Q94" s="255"/>
      <c r="R94" s="256"/>
    </row>
    <row r="95" spans="1:18" ht="14.25">
      <c r="A95" s="4" t="s">
        <v>5</v>
      </c>
      <c r="B95" s="166">
        <v>113648</v>
      </c>
      <c r="C95" s="174">
        <v>117292</v>
      </c>
      <c r="D95" s="181">
        <v>120342</v>
      </c>
      <c r="E95" s="185">
        <v>121654</v>
      </c>
      <c r="F95" s="51">
        <v>122999</v>
      </c>
      <c r="G95" s="51">
        <v>125390</v>
      </c>
      <c r="H95" s="51">
        <v>127498</v>
      </c>
      <c r="I95" s="52">
        <v>128678</v>
      </c>
      <c r="J95" s="181">
        <v>129980</v>
      </c>
      <c r="K95" s="205">
        <v>132921</v>
      </c>
      <c r="L95" s="174">
        <v>134588</v>
      </c>
      <c r="M95" s="185">
        <v>135758</v>
      </c>
      <c r="N95" s="181">
        <v>137449</v>
      </c>
      <c r="O95" s="174">
        <v>140711</v>
      </c>
      <c r="P95" s="174">
        <v>141987</v>
      </c>
      <c r="Q95" s="185">
        <v>143010</v>
      </c>
      <c r="R95" s="52">
        <v>144800</v>
      </c>
    </row>
    <row r="96" spans="1:18" ht="14.25">
      <c r="A96" s="18" t="s">
        <v>210</v>
      </c>
      <c r="B96" s="167">
        <v>273</v>
      </c>
      <c r="C96" s="125">
        <v>203</v>
      </c>
      <c r="D96" s="153">
        <v>150</v>
      </c>
      <c r="E96" s="69" t="s">
        <v>6</v>
      </c>
      <c r="F96" s="20" t="s">
        <v>12</v>
      </c>
      <c r="G96" s="20" t="s">
        <v>12</v>
      </c>
      <c r="H96" s="20" t="s">
        <v>6</v>
      </c>
      <c r="I96" s="21" t="s">
        <v>6</v>
      </c>
      <c r="J96" s="153" t="s">
        <v>12</v>
      </c>
      <c r="K96" s="192" t="s">
        <v>12</v>
      </c>
      <c r="L96" s="125" t="s">
        <v>6</v>
      </c>
      <c r="M96" s="69" t="s">
        <v>12</v>
      </c>
      <c r="N96" s="153" t="s">
        <v>12</v>
      </c>
      <c r="O96" s="125" t="s">
        <v>12</v>
      </c>
      <c r="P96" s="125" t="s">
        <v>6</v>
      </c>
      <c r="Q96" s="69" t="s">
        <v>6</v>
      </c>
      <c r="R96" s="21" t="s">
        <v>12</v>
      </c>
    </row>
    <row r="97" spans="1:18" ht="8.25" customHeight="1">
      <c r="A97" s="9"/>
      <c r="B97" s="44"/>
      <c r="C97" s="120"/>
      <c r="D97" s="151"/>
      <c r="E97" s="22"/>
      <c r="F97" s="14"/>
      <c r="G97" s="14"/>
      <c r="H97" s="14"/>
      <c r="I97" s="15"/>
      <c r="J97" s="151"/>
      <c r="K97" s="193"/>
      <c r="L97" s="120"/>
      <c r="M97" s="22"/>
      <c r="N97" s="151"/>
      <c r="O97" s="120"/>
      <c r="P97" s="120"/>
      <c r="Q97" s="22"/>
      <c r="R97" s="15"/>
    </row>
    <row r="98" spans="1:18" ht="14.25">
      <c r="A98" s="18" t="s">
        <v>211</v>
      </c>
      <c r="B98" s="167">
        <v>113375</v>
      </c>
      <c r="C98" s="125">
        <v>117089</v>
      </c>
      <c r="D98" s="153">
        <v>120192</v>
      </c>
      <c r="E98" s="69">
        <v>121654</v>
      </c>
      <c r="F98" s="20">
        <v>122999</v>
      </c>
      <c r="G98" s="20">
        <v>125390</v>
      </c>
      <c r="H98" s="20">
        <v>127498</v>
      </c>
      <c r="I98" s="21">
        <v>128678</v>
      </c>
      <c r="J98" s="153">
        <v>129980</v>
      </c>
      <c r="K98" s="192">
        <v>132921</v>
      </c>
      <c r="L98" s="125">
        <v>134588</v>
      </c>
      <c r="M98" s="69">
        <v>135758</v>
      </c>
      <c r="N98" s="153">
        <v>137449</v>
      </c>
      <c r="O98" s="125">
        <v>140711</v>
      </c>
      <c r="P98" s="125">
        <v>141987</v>
      </c>
      <c r="Q98" s="69">
        <v>143010</v>
      </c>
      <c r="R98" s="21">
        <v>144800</v>
      </c>
    </row>
    <row r="99" spans="1:18" ht="14.25">
      <c r="A99" s="27" t="s">
        <v>36</v>
      </c>
      <c r="B99" s="168">
        <v>54498</v>
      </c>
      <c r="C99" s="124">
        <v>54223</v>
      </c>
      <c r="D99" s="182">
        <v>54056</v>
      </c>
      <c r="E99" s="55">
        <v>53600</v>
      </c>
      <c r="F99" s="53">
        <v>54184</v>
      </c>
      <c r="G99" s="54">
        <v>55567</v>
      </c>
      <c r="H99" s="124">
        <v>57116</v>
      </c>
      <c r="I99" s="56">
        <v>59084</v>
      </c>
      <c r="J99" s="168">
        <v>60489</v>
      </c>
      <c r="K99" s="204">
        <v>62581</v>
      </c>
      <c r="L99" s="124">
        <v>63877</v>
      </c>
      <c r="M99" s="55">
        <v>64768</v>
      </c>
      <c r="N99" s="168">
        <v>66195</v>
      </c>
      <c r="O99" s="124">
        <v>68397</v>
      </c>
      <c r="P99" s="124">
        <v>69728</v>
      </c>
      <c r="Q99" s="55">
        <v>70498</v>
      </c>
      <c r="R99" s="163">
        <v>71381</v>
      </c>
    </row>
    <row r="100" spans="1:18" ht="14.25">
      <c r="A100" s="9" t="s">
        <v>27</v>
      </c>
      <c r="B100" s="44">
        <v>54498</v>
      </c>
      <c r="C100" s="120">
        <v>54223</v>
      </c>
      <c r="D100" s="151">
        <v>54056</v>
      </c>
      <c r="E100" s="22">
        <v>53600</v>
      </c>
      <c r="F100" s="13">
        <v>54184</v>
      </c>
      <c r="G100" s="14">
        <v>55567</v>
      </c>
      <c r="H100" s="120">
        <v>57116</v>
      </c>
      <c r="I100" s="15">
        <v>59084</v>
      </c>
      <c r="J100" s="44">
        <v>60489</v>
      </c>
      <c r="K100" s="193">
        <v>62581</v>
      </c>
      <c r="L100" s="120">
        <v>63877</v>
      </c>
      <c r="M100" s="22">
        <v>64768</v>
      </c>
      <c r="N100" s="44">
        <v>66195</v>
      </c>
      <c r="O100" s="120">
        <v>68397</v>
      </c>
      <c r="P100" s="120">
        <v>69728</v>
      </c>
      <c r="Q100" s="22">
        <v>70498</v>
      </c>
      <c r="R100" s="154">
        <v>71381</v>
      </c>
    </row>
    <row r="101" spans="1:18" ht="6" customHeight="1">
      <c r="A101" s="8"/>
      <c r="B101" s="25"/>
      <c r="C101" s="175"/>
      <c r="D101" s="155"/>
      <c r="E101" s="186"/>
      <c r="F101" s="155"/>
      <c r="G101" s="155"/>
      <c r="H101" s="155"/>
      <c r="I101" s="26"/>
      <c r="J101" s="155"/>
      <c r="K101" s="200"/>
      <c r="L101" s="175"/>
      <c r="M101" s="186"/>
      <c r="N101" s="155"/>
      <c r="O101" s="175"/>
      <c r="P101" s="175"/>
      <c r="Q101" s="186"/>
      <c r="R101" s="26"/>
    </row>
    <row r="102" spans="1:18" ht="14.25">
      <c r="A102" s="27" t="s">
        <v>37</v>
      </c>
      <c r="B102" s="168">
        <v>54908</v>
      </c>
      <c r="C102" s="124">
        <v>58787</v>
      </c>
      <c r="D102" s="182">
        <v>61727</v>
      </c>
      <c r="E102" s="55">
        <v>63394</v>
      </c>
      <c r="F102" s="54">
        <v>64580</v>
      </c>
      <c r="G102" s="54">
        <v>65809</v>
      </c>
      <c r="H102" s="54">
        <v>66586</v>
      </c>
      <c r="I102" s="56">
        <v>66084</v>
      </c>
      <c r="J102" s="182">
        <v>66236</v>
      </c>
      <c r="K102" s="204">
        <v>67247</v>
      </c>
      <c r="L102" s="124">
        <v>67796</v>
      </c>
      <c r="M102" s="55">
        <v>68053</v>
      </c>
      <c r="N102" s="182">
        <v>68534</v>
      </c>
      <c r="O102" s="124">
        <v>69682</v>
      </c>
      <c r="P102" s="124">
        <v>69711</v>
      </c>
      <c r="Q102" s="55">
        <v>70052</v>
      </c>
      <c r="R102" s="56">
        <v>71181</v>
      </c>
    </row>
    <row r="103" spans="1:18" ht="14.25">
      <c r="A103" s="9" t="s">
        <v>26</v>
      </c>
      <c r="B103" s="44">
        <v>52756</v>
      </c>
      <c r="C103" s="120">
        <v>56750</v>
      </c>
      <c r="D103" s="151">
        <v>59885</v>
      </c>
      <c r="E103" s="22">
        <v>62934</v>
      </c>
      <c r="F103" s="13">
        <v>64120</v>
      </c>
      <c r="G103" s="14">
        <v>65363</v>
      </c>
      <c r="H103" s="120">
        <v>66163</v>
      </c>
      <c r="I103" s="15">
        <v>65720</v>
      </c>
      <c r="J103" s="44">
        <v>65869</v>
      </c>
      <c r="K103" s="193">
        <v>66906</v>
      </c>
      <c r="L103" s="120">
        <v>67466</v>
      </c>
      <c r="M103" s="22">
        <v>67732</v>
      </c>
      <c r="N103" s="44">
        <v>68243</v>
      </c>
      <c r="O103" s="120">
        <v>69395</v>
      </c>
      <c r="P103" s="120">
        <v>69427</v>
      </c>
      <c r="Q103" s="22">
        <v>69792</v>
      </c>
      <c r="R103" s="154">
        <v>70944</v>
      </c>
    </row>
    <row r="104" spans="1:18" ht="14.25">
      <c r="A104" s="9" t="s">
        <v>30</v>
      </c>
      <c r="B104" s="44" t="s">
        <v>12</v>
      </c>
      <c r="C104" s="120">
        <v>29</v>
      </c>
      <c r="D104" s="151">
        <v>34</v>
      </c>
      <c r="E104" s="22">
        <v>24</v>
      </c>
      <c r="F104" s="13">
        <v>24</v>
      </c>
      <c r="G104" s="14">
        <v>24</v>
      </c>
      <c r="H104" s="120">
        <v>27</v>
      </c>
      <c r="I104" s="15">
        <v>27</v>
      </c>
      <c r="J104" s="44">
        <v>27</v>
      </c>
      <c r="K104" s="193">
        <v>21</v>
      </c>
      <c r="L104" s="120">
        <v>22</v>
      </c>
      <c r="M104" s="22">
        <v>23</v>
      </c>
      <c r="N104" s="44">
        <v>24</v>
      </c>
      <c r="O104" s="120">
        <v>24</v>
      </c>
      <c r="P104" s="120">
        <v>24</v>
      </c>
      <c r="Q104" s="22">
        <v>24</v>
      </c>
      <c r="R104" s="154">
        <v>24</v>
      </c>
    </row>
    <row r="105" spans="1:18" ht="14.25">
      <c r="A105" s="9" t="s">
        <v>29</v>
      </c>
      <c r="B105" s="44" t="s">
        <v>12</v>
      </c>
      <c r="C105" s="120" t="s">
        <v>12</v>
      </c>
      <c r="D105" s="151" t="s">
        <v>6</v>
      </c>
      <c r="E105" s="22" t="s">
        <v>6</v>
      </c>
      <c r="F105" s="13">
        <v>76</v>
      </c>
      <c r="G105" s="14">
        <v>71</v>
      </c>
      <c r="H105" s="120">
        <v>69</v>
      </c>
      <c r="I105" s="15">
        <v>68</v>
      </c>
      <c r="J105" s="44">
        <v>69</v>
      </c>
      <c r="K105" s="193">
        <v>63</v>
      </c>
      <c r="L105" s="120">
        <v>61</v>
      </c>
      <c r="M105" s="22">
        <v>59</v>
      </c>
      <c r="N105" s="44">
        <v>57</v>
      </c>
      <c r="O105" s="120">
        <v>55</v>
      </c>
      <c r="P105" s="120">
        <v>53</v>
      </c>
      <c r="Q105" s="22">
        <v>51</v>
      </c>
      <c r="R105" s="154">
        <v>42</v>
      </c>
    </row>
    <row r="106" spans="1:18" ht="14.25">
      <c r="A106" s="9" t="s">
        <v>38</v>
      </c>
      <c r="B106" s="44">
        <v>2152</v>
      </c>
      <c r="C106" s="120">
        <v>2008</v>
      </c>
      <c r="D106" s="151">
        <v>1808</v>
      </c>
      <c r="E106" s="22">
        <v>436</v>
      </c>
      <c r="F106" s="14">
        <v>360</v>
      </c>
      <c r="G106" s="14">
        <v>351</v>
      </c>
      <c r="H106" s="14">
        <v>327</v>
      </c>
      <c r="I106" s="15">
        <v>269</v>
      </c>
      <c r="J106" s="151">
        <v>271</v>
      </c>
      <c r="K106" s="193">
        <v>257</v>
      </c>
      <c r="L106" s="120">
        <v>247</v>
      </c>
      <c r="M106" s="22">
        <v>239</v>
      </c>
      <c r="N106" s="151">
        <v>210</v>
      </c>
      <c r="O106" s="120">
        <v>208</v>
      </c>
      <c r="P106" s="120">
        <v>207</v>
      </c>
      <c r="Q106" s="22">
        <v>185</v>
      </c>
      <c r="R106" s="15">
        <v>171</v>
      </c>
    </row>
    <row r="107" spans="1:18" ht="4.5" customHeight="1">
      <c r="A107" s="8"/>
      <c r="B107" s="25"/>
      <c r="C107" s="175"/>
      <c r="D107" s="155"/>
      <c r="E107" s="186"/>
      <c r="F107" s="155"/>
      <c r="G107" s="155"/>
      <c r="H107" s="155"/>
      <c r="I107" s="26"/>
      <c r="J107" s="155"/>
      <c r="K107" s="200"/>
      <c r="L107" s="175"/>
      <c r="M107" s="186"/>
      <c r="N107" s="155"/>
      <c r="O107" s="175"/>
      <c r="P107" s="175"/>
      <c r="Q107" s="186"/>
      <c r="R107" s="26"/>
    </row>
    <row r="108" spans="1:18" ht="14.25">
      <c r="A108" s="27" t="s">
        <v>212</v>
      </c>
      <c r="B108" s="168">
        <v>3969</v>
      </c>
      <c r="C108" s="124">
        <v>4079</v>
      </c>
      <c r="D108" s="182">
        <v>4409</v>
      </c>
      <c r="E108" s="55">
        <v>4660</v>
      </c>
      <c r="F108" s="54">
        <v>4235</v>
      </c>
      <c r="G108" s="54">
        <v>4014</v>
      </c>
      <c r="H108" s="54">
        <v>3796</v>
      </c>
      <c r="I108" s="56">
        <v>3510</v>
      </c>
      <c r="J108" s="182">
        <v>3255</v>
      </c>
      <c r="K108" s="204">
        <v>3093</v>
      </c>
      <c r="L108" s="124">
        <v>2915</v>
      </c>
      <c r="M108" s="55">
        <v>2937</v>
      </c>
      <c r="N108" s="182">
        <v>2720</v>
      </c>
      <c r="O108" s="124">
        <v>2632</v>
      </c>
      <c r="P108" s="124">
        <v>2548</v>
      </c>
      <c r="Q108" s="55">
        <v>2460</v>
      </c>
      <c r="R108" s="56">
        <v>2238</v>
      </c>
    </row>
    <row r="109" spans="1:18" ht="14.25">
      <c r="A109" s="9" t="s">
        <v>29</v>
      </c>
      <c r="B109" s="44">
        <v>294</v>
      </c>
      <c r="C109" s="120">
        <v>290</v>
      </c>
      <c r="D109" s="151">
        <v>301</v>
      </c>
      <c r="E109" s="22">
        <v>338</v>
      </c>
      <c r="F109" s="14">
        <v>310</v>
      </c>
      <c r="G109" s="14">
        <v>312</v>
      </c>
      <c r="H109" s="14">
        <v>330</v>
      </c>
      <c r="I109" s="15">
        <v>309</v>
      </c>
      <c r="J109" s="151">
        <v>313</v>
      </c>
      <c r="K109" s="193">
        <v>313</v>
      </c>
      <c r="L109" s="120">
        <v>315</v>
      </c>
      <c r="M109" s="22">
        <v>332</v>
      </c>
      <c r="N109" s="151">
        <v>325</v>
      </c>
      <c r="O109" s="120">
        <v>342</v>
      </c>
      <c r="P109" s="120">
        <v>343</v>
      </c>
      <c r="Q109" s="22">
        <v>354</v>
      </c>
      <c r="R109" s="15">
        <v>330</v>
      </c>
    </row>
    <row r="110" spans="1:18" ht="14.25">
      <c r="A110" s="9" t="s">
        <v>39</v>
      </c>
      <c r="B110" s="44">
        <v>196</v>
      </c>
      <c r="C110" s="120">
        <v>201</v>
      </c>
      <c r="D110" s="151">
        <v>203</v>
      </c>
      <c r="E110" s="22">
        <v>205</v>
      </c>
      <c r="F110" s="13">
        <v>216</v>
      </c>
      <c r="G110" s="14">
        <v>148</v>
      </c>
      <c r="H110" s="120">
        <v>151</v>
      </c>
      <c r="I110" s="15">
        <v>160</v>
      </c>
      <c r="J110" s="44">
        <v>168</v>
      </c>
      <c r="K110" s="193">
        <v>169</v>
      </c>
      <c r="L110" s="120">
        <v>173</v>
      </c>
      <c r="M110" s="22">
        <v>178</v>
      </c>
      <c r="N110" s="44">
        <v>181</v>
      </c>
      <c r="O110" s="120">
        <v>181</v>
      </c>
      <c r="P110" s="120">
        <v>182</v>
      </c>
      <c r="Q110" s="22">
        <v>180</v>
      </c>
      <c r="R110" s="154">
        <v>217</v>
      </c>
    </row>
    <row r="111" spans="1:18" ht="14.25">
      <c r="A111" s="9" t="s">
        <v>28</v>
      </c>
      <c r="B111" s="44">
        <v>3479</v>
      </c>
      <c r="C111" s="120">
        <v>3588</v>
      </c>
      <c r="D111" s="151">
        <v>3905</v>
      </c>
      <c r="E111" s="22">
        <v>4117</v>
      </c>
      <c r="F111" s="13">
        <v>3709</v>
      </c>
      <c r="G111" s="14">
        <v>3554</v>
      </c>
      <c r="H111" s="120">
        <v>3315</v>
      </c>
      <c r="I111" s="15">
        <v>3041</v>
      </c>
      <c r="J111" s="44">
        <v>2774</v>
      </c>
      <c r="K111" s="193">
        <v>2611</v>
      </c>
      <c r="L111" s="120">
        <v>2427</v>
      </c>
      <c r="M111" s="22">
        <v>2427</v>
      </c>
      <c r="N111" s="44">
        <v>2214</v>
      </c>
      <c r="O111" s="120">
        <v>2109</v>
      </c>
      <c r="P111" s="120">
        <v>2023</v>
      </c>
      <c r="Q111" s="22">
        <v>1926</v>
      </c>
      <c r="R111" s="154">
        <v>1691</v>
      </c>
    </row>
    <row r="112" spans="1:18" ht="6" customHeight="1">
      <c r="A112" s="8"/>
      <c r="B112" s="25"/>
      <c r="C112" s="175"/>
      <c r="D112" s="155"/>
      <c r="E112" s="186"/>
      <c r="F112" s="155"/>
      <c r="G112" s="155"/>
      <c r="H112" s="155"/>
      <c r="I112" s="26"/>
      <c r="J112" s="155"/>
      <c r="K112" s="200"/>
      <c r="L112" s="175"/>
      <c r="M112" s="186"/>
      <c r="N112" s="155"/>
      <c r="O112" s="175"/>
      <c r="P112" s="175"/>
      <c r="Q112" s="186"/>
      <c r="R112" s="26"/>
    </row>
    <row r="113" spans="1:18" ht="14.25">
      <c r="A113" s="18" t="s">
        <v>213</v>
      </c>
      <c r="B113" s="167">
        <v>113375</v>
      </c>
      <c r="C113" s="125">
        <v>117089</v>
      </c>
      <c r="D113" s="153">
        <v>120192</v>
      </c>
      <c r="E113" s="69">
        <v>121654</v>
      </c>
      <c r="F113" s="20">
        <v>122999</v>
      </c>
      <c r="G113" s="20">
        <v>125390</v>
      </c>
      <c r="H113" s="20">
        <v>127498</v>
      </c>
      <c r="I113" s="21">
        <v>128678</v>
      </c>
      <c r="J113" s="153">
        <v>129980</v>
      </c>
      <c r="K113" s="192">
        <v>132921</v>
      </c>
      <c r="L113" s="125">
        <v>134588</v>
      </c>
      <c r="M113" s="69">
        <v>135758</v>
      </c>
      <c r="N113" s="153">
        <v>137449</v>
      </c>
      <c r="O113" s="125">
        <v>140711</v>
      </c>
      <c r="P113" s="125">
        <v>141987</v>
      </c>
      <c r="Q113" s="69">
        <v>143010</v>
      </c>
      <c r="R113" s="21">
        <v>144800</v>
      </c>
    </row>
    <row r="114" spans="1:18" ht="14.25">
      <c r="A114" s="9" t="s">
        <v>40</v>
      </c>
      <c r="B114" s="44">
        <v>90511</v>
      </c>
      <c r="C114" s="120">
        <v>91924</v>
      </c>
      <c r="D114" s="151">
        <v>94116</v>
      </c>
      <c r="E114" s="22">
        <v>93671</v>
      </c>
      <c r="F114" s="14">
        <v>91536</v>
      </c>
      <c r="G114" s="14">
        <v>92177</v>
      </c>
      <c r="H114" s="14">
        <v>92185</v>
      </c>
      <c r="I114" s="15">
        <v>95956</v>
      </c>
      <c r="J114" s="151">
        <v>50620</v>
      </c>
      <c r="K114" s="193">
        <v>47613</v>
      </c>
      <c r="L114" s="120">
        <v>18451</v>
      </c>
      <c r="M114" s="22">
        <v>15406</v>
      </c>
      <c r="N114" s="151">
        <v>13216</v>
      </c>
      <c r="O114" s="120">
        <v>12658</v>
      </c>
      <c r="P114" s="120">
        <v>12031</v>
      </c>
      <c r="Q114" s="22">
        <v>11229</v>
      </c>
      <c r="R114" s="15">
        <v>10572</v>
      </c>
    </row>
    <row r="115" spans="1:18" ht="14.25">
      <c r="A115" s="9" t="s">
        <v>41</v>
      </c>
      <c r="B115" s="44">
        <v>12137</v>
      </c>
      <c r="C115" s="120">
        <v>12834</v>
      </c>
      <c r="D115" s="151">
        <v>13027</v>
      </c>
      <c r="E115" s="22">
        <v>13731</v>
      </c>
      <c r="F115" s="14">
        <v>14654</v>
      </c>
      <c r="G115" s="14">
        <v>15142</v>
      </c>
      <c r="H115" s="14">
        <v>13557</v>
      </c>
      <c r="I115" s="15">
        <v>883</v>
      </c>
      <c r="J115" s="151">
        <v>17436</v>
      </c>
      <c r="K115" s="193">
        <v>16926</v>
      </c>
      <c r="L115" s="120">
        <v>14861</v>
      </c>
      <c r="M115" s="22">
        <v>14880</v>
      </c>
      <c r="N115" s="151">
        <v>13828</v>
      </c>
      <c r="O115" s="120">
        <v>12807</v>
      </c>
      <c r="P115" s="120">
        <v>12353</v>
      </c>
      <c r="Q115" s="22">
        <v>7721</v>
      </c>
      <c r="R115" s="15">
        <v>2298</v>
      </c>
    </row>
    <row r="116" spans="1:18" ht="14.25">
      <c r="A116" s="9" t="s">
        <v>42</v>
      </c>
      <c r="B116" s="44">
        <v>8838</v>
      </c>
      <c r="C116" s="120">
        <v>10183</v>
      </c>
      <c r="D116" s="151">
        <v>10672</v>
      </c>
      <c r="E116" s="22">
        <v>11342</v>
      </c>
      <c r="F116" s="14">
        <v>12144</v>
      </c>
      <c r="G116" s="14">
        <v>13143</v>
      </c>
      <c r="H116" s="14">
        <v>14805</v>
      </c>
      <c r="I116" s="15">
        <v>19693</v>
      </c>
      <c r="J116" s="151">
        <v>50188</v>
      </c>
      <c r="K116" s="193">
        <v>50844</v>
      </c>
      <c r="L116" s="120">
        <v>81226</v>
      </c>
      <c r="M116" s="22">
        <v>83600</v>
      </c>
      <c r="N116" s="151">
        <v>87043</v>
      </c>
      <c r="O116" s="120">
        <v>89985</v>
      </c>
      <c r="P116" s="120">
        <v>89296</v>
      </c>
      <c r="Q116" s="22">
        <v>77844</v>
      </c>
      <c r="R116" s="15">
        <v>58389</v>
      </c>
    </row>
    <row r="117" spans="1:18" ht="14.25">
      <c r="A117" s="9" t="s">
        <v>43</v>
      </c>
      <c r="B117" s="44">
        <v>1200</v>
      </c>
      <c r="C117" s="120">
        <v>1483</v>
      </c>
      <c r="D117" s="151">
        <v>1695</v>
      </c>
      <c r="E117" s="22">
        <v>2614</v>
      </c>
      <c r="F117" s="14">
        <v>4203</v>
      </c>
      <c r="G117" s="14">
        <v>4288</v>
      </c>
      <c r="H117" s="14">
        <v>5786</v>
      </c>
      <c r="I117" s="15">
        <v>10548</v>
      </c>
      <c r="J117" s="151">
        <v>9953</v>
      </c>
      <c r="K117" s="193">
        <v>15437</v>
      </c>
      <c r="L117" s="120">
        <v>17777</v>
      </c>
      <c r="M117" s="22">
        <v>9029</v>
      </c>
      <c r="N117" s="151">
        <v>8735</v>
      </c>
      <c r="O117" s="120">
        <v>8606</v>
      </c>
      <c r="P117" s="120">
        <v>8394</v>
      </c>
      <c r="Q117" s="22">
        <v>7622</v>
      </c>
      <c r="R117" s="15">
        <v>6916</v>
      </c>
    </row>
    <row r="118" spans="1:18" ht="14.25">
      <c r="A118" s="9" t="s">
        <v>44</v>
      </c>
      <c r="B118" s="44">
        <v>5</v>
      </c>
      <c r="C118" s="120">
        <v>5</v>
      </c>
      <c r="D118" s="151">
        <v>5</v>
      </c>
      <c r="E118" s="22">
        <v>34</v>
      </c>
      <c r="F118" s="14">
        <v>191</v>
      </c>
      <c r="G118" s="14">
        <v>3</v>
      </c>
      <c r="H118" s="14">
        <v>2</v>
      </c>
      <c r="I118" s="15">
        <v>2</v>
      </c>
      <c r="J118" s="151">
        <v>2</v>
      </c>
      <c r="K118" s="193">
        <v>8</v>
      </c>
      <c r="L118" s="120">
        <v>29</v>
      </c>
      <c r="M118" s="22">
        <v>10053</v>
      </c>
      <c r="N118" s="151">
        <v>11568</v>
      </c>
      <c r="O118" s="120">
        <v>13267</v>
      </c>
      <c r="P118" s="120">
        <v>16262</v>
      </c>
      <c r="Q118" s="22">
        <v>34718</v>
      </c>
      <c r="R118" s="15">
        <v>61781</v>
      </c>
    </row>
    <row r="119" spans="1:18" ht="14.25">
      <c r="A119" s="9" t="s">
        <v>45</v>
      </c>
      <c r="B119" s="44">
        <v>684</v>
      </c>
      <c r="C119" s="120">
        <v>660</v>
      </c>
      <c r="D119" s="151">
        <v>677</v>
      </c>
      <c r="E119" s="22">
        <v>262</v>
      </c>
      <c r="F119" s="14">
        <v>271</v>
      </c>
      <c r="G119" s="14">
        <v>314</v>
      </c>
      <c r="H119" s="14">
        <v>698</v>
      </c>
      <c r="I119" s="15">
        <v>964</v>
      </c>
      <c r="J119" s="151">
        <v>1054</v>
      </c>
      <c r="K119" s="193">
        <v>1247</v>
      </c>
      <c r="L119" s="120">
        <v>1375</v>
      </c>
      <c r="M119" s="22">
        <v>1921</v>
      </c>
      <c r="N119" s="151">
        <v>2163</v>
      </c>
      <c r="O119" s="120">
        <v>2431</v>
      </c>
      <c r="P119" s="120">
        <v>2676</v>
      </c>
      <c r="Q119" s="22">
        <v>2877</v>
      </c>
      <c r="R119" s="15">
        <v>3594</v>
      </c>
    </row>
    <row r="120" spans="1:18" ht="14.25">
      <c r="A120" s="9" t="s">
        <v>46</v>
      </c>
      <c r="B120" s="44" t="s">
        <v>12</v>
      </c>
      <c r="C120" s="120" t="s">
        <v>12</v>
      </c>
      <c r="D120" s="151" t="s">
        <v>6</v>
      </c>
      <c r="E120" s="22" t="s">
        <v>6</v>
      </c>
      <c r="F120" s="14" t="s">
        <v>12</v>
      </c>
      <c r="G120" s="14">
        <v>323</v>
      </c>
      <c r="H120" s="14">
        <v>465</v>
      </c>
      <c r="I120" s="15">
        <v>632</v>
      </c>
      <c r="J120" s="151">
        <v>727</v>
      </c>
      <c r="K120" s="193">
        <v>846</v>
      </c>
      <c r="L120" s="120">
        <v>869</v>
      </c>
      <c r="M120" s="22">
        <v>869</v>
      </c>
      <c r="N120" s="151">
        <v>896</v>
      </c>
      <c r="O120" s="120">
        <v>957</v>
      </c>
      <c r="P120" s="120">
        <v>975</v>
      </c>
      <c r="Q120" s="22">
        <v>999</v>
      </c>
      <c r="R120" s="15">
        <v>1250</v>
      </c>
    </row>
    <row r="121" spans="1:18" ht="6.75" customHeight="1">
      <c r="A121" s="8"/>
      <c r="B121" s="25"/>
      <c r="C121" s="175"/>
      <c r="D121" s="155"/>
      <c r="E121" s="186"/>
      <c r="F121" s="155"/>
      <c r="G121" s="155"/>
      <c r="H121" s="155"/>
      <c r="I121" s="26"/>
      <c r="J121" s="155"/>
      <c r="K121" s="200"/>
      <c r="L121" s="175"/>
      <c r="M121" s="186"/>
      <c r="N121" s="155"/>
      <c r="O121" s="175"/>
      <c r="P121" s="175"/>
      <c r="Q121" s="186"/>
      <c r="R121" s="26"/>
    </row>
    <row r="122" spans="1:18" ht="14.25">
      <c r="A122" s="18" t="s">
        <v>214</v>
      </c>
      <c r="B122" s="167"/>
      <c r="C122" s="125"/>
      <c r="D122" s="153"/>
      <c r="E122" s="69"/>
      <c r="F122" s="20"/>
      <c r="G122" s="20"/>
      <c r="H122" s="20"/>
      <c r="I122" s="21"/>
      <c r="J122" s="153"/>
      <c r="K122" s="192"/>
      <c r="L122" s="125"/>
      <c r="M122" s="69"/>
      <c r="N122" s="153"/>
      <c r="O122" s="125"/>
      <c r="P122" s="125"/>
      <c r="Q122" s="69"/>
      <c r="R122" s="21"/>
    </row>
    <row r="123" spans="1:18" ht="14.25">
      <c r="A123" s="27" t="s">
        <v>47</v>
      </c>
      <c r="B123" s="169">
        <v>0.7983</v>
      </c>
      <c r="C123" s="176">
        <v>0.7851</v>
      </c>
      <c r="D123" s="156">
        <v>0.783</v>
      </c>
      <c r="E123" s="187">
        <v>0.77</v>
      </c>
      <c r="F123" s="29">
        <v>0.7442</v>
      </c>
      <c r="G123" s="29">
        <v>0.7351</v>
      </c>
      <c r="H123" s="29">
        <v>0.723</v>
      </c>
      <c r="I123" s="30">
        <v>0.7457</v>
      </c>
      <c r="J123" s="156">
        <v>0.3894</v>
      </c>
      <c r="K123" s="206">
        <v>0.3582</v>
      </c>
      <c r="L123" s="176">
        <v>0.1371</v>
      </c>
      <c r="M123" s="187">
        <v>0.1135</v>
      </c>
      <c r="N123" s="156">
        <v>0.0962</v>
      </c>
      <c r="O123" s="176">
        <v>0.09</v>
      </c>
      <c r="P123" s="176">
        <v>0.0847</v>
      </c>
      <c r="Q123" s="187">
        <v>0.0785</v>
      </c>
      <c r="R123" s="30">
        <v>0.073</v>
      </c>
    </row>
    <row r="124" spans="1:18" ht="14.25">
      <c r="A124" s="27" t="s">
        <v>48</v>
      </c>
      <c r="B124" s="169">
        <v>0.1071</v>
      </c>
      <c r="C124" s="176">
        <v>0.1096</v>
      </c>
      <c r="D124" s="156">
        <v>0.1084</v>
      </c>
      <c r="E124" s="187">
        <v>0.1129</v>
      </c>
      <c r="F124" s="29">
        <v>0.1191</v>
      </c>
      <c r="G124" s="29">
        <v>0.1208</v>
      </c>
      <c r="H124" s="29">
        <v>0.1063</v>
      </c>
      <c r="I124" s="30">
        <v>0.0069</v>
      </c>
      <c r="J124" s="156">
        <v>0.1341</v>
      </c>
      <c r="K124" s="206">
        <v>0.1273</v>
      </c>
      <c r="L124" s="176">
        <v>0.1104</v>
      </c>
      <c r="M124" s="187">
        <v>0.1096</v>
      </c>
      <c r="N124" s="156">
        <v>0.1006</v>
      </c>
      <c r="O124" s="176">
        <v>0.091</v>
      </c>
      <c r="P124" s="176">
        <v>0.087</v>
      </c>
      <c r="Q124" s="187">
        <v>0.054</v>
      </c>
      <c r="R124" s="30">
        <v>0.0159</v>
      </c>
    </row>
    <row r="125" spans="1:18" ht="14.25">
      <c r="A125" s="27" t="s">
        <v>49</v>
      </c>
      <c r="B125" s="169">
        <v>0.078</v>
      </c>
      <c r="C125" s="176">
        <v>0.087</v>
      </c>
      <c r="D125" s="156">
        <v>0.0888</v>
      </c>
      <c r="E125" s="187">
        <v>0.0932</v>
      </c>
      <c r="F125" s="29">
        <v>0.0987</v>
      </c>
      <c r="G125" s="29">
        <v>0.1048</v>
      </c>
      <c r="H125" s="29">
        <v>0.1161</v>
      </c>
      <c r="I125" s="30">
        <v>0.153</v>
      </c>
      <c r="J125" s="156">
        <v>0.3861</v>
      </c>
      <c r="K125" s="206">
        <v>0.3825</v>
      </c>
      <c r="L125" s="176">
        <v>0.6035</v>
      </c>
      <c r="M125" s="187">
        <v>0.6158</v>
      </c>
      <c r="N125" s="156">
        <v>0.6333</v>
      </c>
      <c r="O125" s="176">
        <v>0.6395</v>
      </c>
      <c r="P125" s="176">
        <v>0.6289</v>
      </c>
      <c r="Q125" s="187">
        <v>0.5443</v>
      </c>
      <c r="R125" s="30">
        <v>0.4032</v>
      </c>
    </row>
    <row r="126" spans="1:18" ht="14.25">
      <c r="A126" s="27" t="s">
        <v>50</v>
      </c>
      <c r="B126" s="169">
        <v>0.0106</v>
      </c>
      <c r="C126" s="176">
        <v>0.0127</v>
      </c>
      <c r="D126" s="156">
        <v>0.0141</v>
      </c>
      <c r="E126" s="187">
        <v>0.0215</v>
      </c>
      <c r="F126" s="29">
        <v>0.0342</v>
      </c>
      <c r="G126" s="29">
        <v>0.0342</v>
      </c>
      <c r="H126" s="29">
        <v>0.0454</v>
      </c>
      <c r="I126" s="30">
        <v>0.082</v>
      </c>
      <c r="J126" s="156">
        <v>0.0766</v>
      </c>
      <c r="K126" s="206">
        <v>0.1161</v>
      </c>
      <c r="L126" s="176">
        <v>0.1321</v>
      </c>
      <c r="M126" s="187">
        <v>0.0665</v>
      </c>
      <c r="N126" s="156">
        <v>0.0636</v>
      </c>
      <c r="O126" s="176">
        <v>0.0612</v>
      </c>
      <c r="P126" s="176">
        <v>0.0591</v>
      </c>
      <c r="Q126" s="187">
        <v>0.0533</v>
      </c>
      <c r="R126" s="30">
        <v>0.0478</v>
      </c>
    </row>
    <row r="127" spans="1:18" ht="14.25">
      <c r="A127" s="27" t="s">
        <v>51</v>
      </c>
      <c r="B127" s="169">
        <v>0</v>
      </c>
      <c r="C127" s="176">
        <v>0</v>
      </c>
      <c r="D127" s="156">
        <v>0</v>
      </c>
      <c r="E127" s="187">
        <v>0.0003</v>
      </c>
      <c r="F127" s="29">
        <v>0.0016</v>
      </c>
      <c r="G127" s="29">
        <v>0</v>
      </c>
      <c r="H127" s="29">
        <v>0</v>
      </c>
      <c r="I127" s="30">
        <v>0</v>
      </c>
      <c r="J127" s="156">
        <v>0</v>
      </c>
      <c r="K127" s="206">
        <v>0.0001</v>
      </c>
      <c r="L127" s="176">
        <v>0.0002</v>
      </c>
      <c r="M127" s="187">
        <v>0.0741</v>
      </c>
      <c r="N127" s="156">
        <v>0.0842</v>
      </c>
      <c r="O127" s="176">
        <v>0.0943</v>
      </c>
      <c r="P127" s="176">
        <v>0.1145</v>
      </c>
      <c r="Q127" s="187">
        <v>0.2428</v>
      </c>
      <c r="R127" s="30">
        <v>0.4267</v>
      </c>
    </row>
    <row r="128" spans="1:18" ht="14.25">
      <c r="A128" s="27" t="s">
        <v>52</v>
      </c>
      <c r="B128" s="169">
        <v>0.006</v>
      </c>
      <c r="C128" s="176">
        <v>0.0056</v>
      </c>
      <c r="D128" s="156">
        <v>0.0056</v>
      </c>
      <c r="E128" s="187">
        <v>0.0022</v>
      </c>
      <c r="F128" s="29">
        <v>0.0022</v>
      </c>
      <c r="G128" s="29">
        <v>0.0025</v>
      </c>
      <c r="H128" s="29">
        <v>0.0055</v>
      </c>
      <c r="I128" s="30">
        <v>0.0075</v>
      </c>
      <c r="J128" s="156">
        <v>0.0081</v>
      </c>
      <c r="K128" s="206">
        <v>0.0094</v>
      </c>
      <c r="L128" s="176">
        <v>0.0102</v>
      </c>
      <c r="M128" s="187">
        <v>0.0142</v>
      </c>
      <c r="N128" s="156">
        <v>0.0157</v>
      </c>
      <c r="O128" s="176">
        <v>0.0173</v>
      </c>
      <c r="P128" s="176">
        <v>0.0188</v>
      </c>
      <c r="Q128" s="187">
        <v>0.0201</v>
      </c>
      <c r="R128" s="30">
        <v>0.0248</v>
      </c>
    </row>
    <row r="129" spans="1:18" ht="14.25">
      <c r="A129" s="27" t="s">
        <v>53</v>
      </c>
      <c r="B129" s="170">
        <v>0</v>
      </c>
      <c r="C129" s="177">
        <v>0</v>
      </c>
      <c r="D129" s="183">
        <v>0</v>
      </c>
      <c r="E129" s="188">
        <v>0</v>
      </c>
      <c r="F129" s="127">
        <v>0</v>
      </c>
      <c r="G129" s="29">
        <v>0.0026</v>
      </c>
      <c r="H129" s="29">
        <v>0.0036</v>
      </c>
      <c r="I129" s="30">
        <v>0.0049</v>
      </c>
      <c r="J129" s="156">
        <v>0.0056</v>
      </c>
      <c r="K129" s="206">
        <v>0.0064</v>
      </c>
      <c r="L129" s="176">
        <v>0.0065</v>
      </c>
      <c r="M129" s="187">
        <v>0.0064</v>
      </c>
      <c r="N129" s="156">
        <v>0.0065</v>
      </c>
      <c r="O129" s="176">
        <v>0.0068</v>
      </c>
      <c r="P129" s="176">
        <v>0.0069</v>
      </c>
      <c r="Q129" s="187">
        <v>0.007</v>
      </c>
      <c r="R129" s="30">
        <v>0.0086</v>
      </c>
    </row>
    <row r="130" spans="1:18" ht="8.25" customHeight="1">
      <c r="A130" s="8"/>
      <c r="B130" s="25"/>
      <c r="C130" s="175"/>
      <c r="D130" s="155"/>
      <c r="E130" s="186"/>
      <c r="F130" s="155"/>
      <c r="G130" s="155"/>
      <c r="H130" s="155"/>
      <c r="I130" s="26"/>
      <c r="J130" s="155"/>
      <c r="K130" s="200"/>
      <c r="L130" s="175"/>
      <c r="M130" s="186"/>
      <c r="N130" s="155"/>
      <c r="O130" s="175"/>
      <c r="P130" s="175"/>
      <c r="Q130" s="186"/>
      <c r="R130" s="26"/>
    </row>
    <row r="131" spans="1:18" ht="14.25">
      <c r="A131" s="4" t="s">
        <v>88</v>
      </c>
      <c r="B131" s="171">
        <v>0.274</v>
      </c>
      <c r="C131" s="178">
        <v>0.2827</v>
      </c>
      <c r="D131" s="161">
        <v>0.2899</v>
      </c>
      <c r="E131" s="189">
        <v>0.293</v>
      </c>
      <c r="F131" s="37">
        <v>0.2961</v>
      </c>
      <c r="G131" s="37">
        <v>0.3017</v>
      </c>
      <c r="H131" s="37">
        <v>0.3066</v>
      </c>
      <c r="I131" s="38">
        <v>0.3092</v>
      </c>
      <c r="J131" s="161">
        <v>0.3121</v>
      </c>
      <c r="K131" s="207">
        <v>0.3189</v>
      </c>
      <c r="L131" s="178">
        <v>0.3226</v>
      </c>
      <c r="M131" s="189">
        <v>0.3251</v>
      </c>
      <c r="N131" s="161">
        <v>0.3258</v>
      </c>
      <c r="O131" s="178">
        <v>0.3331</v>
      </c>
      <c r="P131" s="178">
        <v>0.3357</v>
      </c>
      <c r="Q131" s="189">
        <v>0.3377</v>
      </c>
      <c r="R131" s="38">
        <v>0.3414</v>
      </c>
    </row>
    <row r="132" spans="1:18" ht="4.5" customHeight="1">
      <c r="A132" s="8"/>
      <c r="B132" s="25"/>
      <c r="C132" s="175"/>
      <c r="D132" s="155"/>
      <c r="E132" s="186"/>
      <c r="F132" s="155"/>
      <c r="G132" s="155"/>
      <c r="H132" s="155"/>
      <c r="I132" s="26"/>
      <c r="J132" s="155"/>
      <c r="K132" s="200"/>
      <c r="L132" s="175"/>
      <c r="M132" s="186"/>
      <c r="N132" s="155"/>
      <c r="O132" s="175"/>
      <c r="P132" s="175"/>
      <c r="Q132" s="186"/>
      <c r="R132" s="26"/>
    </row>
    <row r="133" spans="1:18" ht="14.25">
      <c r="A133" s="58" t="s">
        <v>206</v>
      </c>
      <c r="B133" s="172">
        <v>43430</v>
      </c>
      <c r="C133" s="121">
        <v>48408</v>
      </c>
      <c r="D133" s="150">
        <v>55605</v>
      </c>
      <c r="E133" s="31">
        <v>64115</v>
      </c>
      <c r="F133" s="6">
        <v>50269</v>
      </c>
      <c r="G133" s="6">
        <v>50157</v>
      </c>
      <c r="H133" s="6">
        <v>50533</v>
      </c>
      <c r="I133" s="7">
        <v>52905</v>
      </c>
      <c r="J133" s="150">
        <v>53512</v>
      </c>
      <c r="K133" s="208">
        <v>55043</v>
      </c>
      <c r="L133" s="121">
        <v>59356</v>
      </c>
      <c r="M133" s="31">
        <v>60030</v>
      </c>
      <c r="N133" s="150">
        <v>60731</v>
      </c>
      <c r="O133" s="121">
        <v>66866</v>
      </c>
      <c r="P133" s="121">
        <v>70259</v>
      </c>
      <c r="Q133" s="31">
        <v>75211</v>
      </c>
      <c r="R133" s="7">
        <v>82062</v>
      </c>
    </row>
    <row r="134" spans="1:18" ht="14.25">
      <c r="A134" s="27" t="s">
        <v>54</v>
      </c>
      <c r="B134" s="169">
        <v>0.3831</v>
      </c>
      <c r="C134" s="176">
        <v>0.4134</v>
      </c>
      <c r="D134" s="156">
        <v>0.4626</v>
      </c>
      <c r="E134" s="187">
        <v>0.527</v>
      </c>
      <c r="F134" s="29">
        <v>0.4087</v>
      </c>
      <c r="G134" s="29">
        <v>0.4</v>
      </c>
      <c r="H134" s="29">
        <v>0.3963</v>
      </c>
      <c r="I134" s="30">
        <v>0.4111</v>
      </c>
      <c r="J134" s="156">
        <v>0.4117</v>
      </c>
      <c r="K134" s="206">
        <v>0.4141</v>
      </c>
      <c r="L134" s="176">
        <v>0.441</v>
      </c>
      <c r="M134" s="187">
        <v>0.4422</v>
      </c>
      <c r="N134" s="156">
        <v>0.4418</v>
      </c>
      <c r="O134" s="176">
        <v>0.4752</v>
      </c>
      <c r="P134" s="176">
        <v>0.4948</v>
      </c>
      <c r="Q134" s="187">
        <v>0.5259</v>
      </c>
      <c r="R134" s="30">
        <v>0.5667</v>
      </c>
    </row>
    <row r="135" spans="1:18" ht="7.5" customHeight="1">
      <c r="A135" s="59"/>
      <c r="B135" s="60"/>
      <c r="C135" s="179"/>
      <c r="D135" s="164"/>
      <c r="E135" s="190"/>
      <c r="F135" s="164"/>
      <c r="G135" s="164"/>
      <c r="H135" s="164"/>
      <c r="I135" s="61"/>
      <c r="J135" s="164"/>
      <c r="K135" s="203"/>
      <c r="L135" s="179"/>
      <c r="M135" s="190"/>
      <c r="N135" s="164"/>
      <c r="O135" s="179"/>
      <c r="P135" s="179"/>
      <c r="Q135" s="190"/>
      <c r="R135" s="61"/>
    </row>
    <row r="136" spans="1:18" ht="15" thickBot="1">
      <c r="A136" s="62" t="s">
        <v>23</v>
      </c>
      <c r="B136" s="173">
        <v>45.13</v>
      </c>
      <c r="C136" s="180">
        <v>45.44</v>
      </c>
      <c r="D136" s="184">
        <v>42.82</v>
      </c>
      <c r="E136" s="191">
        <v>43.83</v>
      </c>
      <c r="F136" s="63">
        <v>42.44</v>
      </c>
      <c r="G136" s="63">
        <v>42.82</v>
      </c>
      <c r="H136" s="63">
        <v>42.62</v>
      </c>
      <c r="I136" s="64">
        <v>42.66</v>
      </c>
      <c r="J136" s="184">
        <v>43.41</v>
      </c>
      <c r="K136" s="209">
        <v>44.48</v>
      </c>
      <c r="L136" s="180">
        <v>44.46</v>
      </c>
      <c r="M136" s="191">
        <v>44.57</v>
      </c>
      <c r="N136" s="184">
        <v>44.53</v>
      </c>
      <c r="O136" s="180">
        <v>45.71</v>
      </c>
      <c r="P136" s="180">
        <v>43.77</v>
      </c>
      <c r="Q136" s="191">
        <v>42.16</v>
      </c>
      <c r="R136" s="64">
        <v>44.11</v>
      </c>
    </row>
    <row r="137" spans="1:18" ht="15" thickBot="1">
      <c r="A137" s="25"/>
      <c r="B137" s="155"/>
      <c r="C137" s="155"/>
      <c r="D137" s="155"/>
      <c r="E137" s="155"/>
      <c r="F137" s="155"/>
      <c r="G137" s="155"/>
      <c r="H137" s="155"/>
      <c r="I137" s="155"/>
      <c r="J137" s="155"/>
      <c r="K137" s="155"/>
      <c r="L137" s="155"/>
      <c r="M137" s="155"/>
      <c r="N137" s="155"/>
      <c r="O137" s="155"/>
      <c r="P137" s="155"/>
      <c r="Q137" s="155"/>
      <c r="R137" s="26"/>
    </row>
    <row r="138" spans="1:18" ht="20.25" thickBot="1">
      <c r="A138" s="254" t="s">
        <v>55</v>
      </c>
      <c r="B138" s="255"/>
      <c r="C138" s="255"/>
      <c r="D138" s="255"/>
      <c r="E138" s="255"/>
      <c r="F138" s="255"/>
      <c r="G138" s="255"/>
      <c r="H138" s="255"/>
      <c r="I138" s="255"/>
      <c r="J138" s="255"/>
      <c r="K138" s="255"/>
      <c r="L138" s="255"/>
      <c r="M138" s="255"/>
      <c r="N138" s="255"/>
      <c r="O138" s="255"/>
      <c r="P138" s="255"/>
      <c r="Q138" s="255"/>
      <c r="R138" s="256"/>
    </row>
    <row r="139" spans="1:18" ht="14.25">
      <c r="A139" s="4" t="s">
        <v>56</v>
      </c>
      <c r="B139" s="5">
        <v>140511</v>
      </c>
      <c r="C139" s="6">
        <v>143186</v>
      </c>
      <c r="D139" s="6">
        <v>145012</v>
      </c>
      <c r="E139" s="7">
        <v>143752</v>
      </c>
      <c r="F139" s="6">
        <v>145743</v>
      </c>
      <c r="G139" s="6">
        <v>147722</v>
      </c>
      <c r="H139" s="6">
        <v>149131</v>
      </c>
      <c r="I139" s="7">
        <v>149727</v>
      </c>
      <c r="J139" s="6">
        <v>148165</v>
      </c>
      <c r="K139" s="6">
        <v>148470</v>
      </c>
      <c r="L139" s="6">
        <v>148939</v>
      </c>
      <c r="M139" s="7">
        <v>147896</v>
      </c>
      <c r="N139" s="6">
        <v>148592</v>
      </c>
      <c r="O139" s="6">
        <v>149049</v>
      </c>
      <c r="P139" s="6">
        <v>149166</v>
      </c>
      <c r="Q139" s="7">
        <v>148905</v>
      </c>
      <c r="R139" s="7">
        <v>148545</v>
      </c>
    </row>
    <row r="140" spans="1:18" ht="14.25">
      <c r="A140" s="9" t="s">
        <v>27</v>
      </c>
      <c r="B140" s="13">
        <v>92035</v>
      </c>
      <c r="C140" s="14">
        <v>90687</v>
      </c>
      <c r="D140" s="14">
        <v>87187</v>
      </c>
      <c r="E140" s="15">
        <v>83306</v>
      </c>
      <c r="F140" s="14">
        <v>83565</v>
      </c>
      <c r="G140" s="14">
        <v>83740</v>
      </c>
      <c r="H140" s="14">
        <v>83741</v>
      </c>
      <c r="I140" s="15">
        <v>83787</v>
      </c>
      <c r="J140" s="14">
        <v>83556</v>
      </c>
      <c r="K140" s="14">
        <v>83266</v>
      </c>
      <c r="L140" s="14">
        <v>82808</v>
      </c>
      <c r="M140" s="15">
        <v>81768</v>
      </c>
      <c r="N140" s="14">
        <v>81207</v>
      </c>
      <c r="O140" s="14">
        <v>81514</v>
      </c>
      <c r="P140" s="14">
        <v>81460</v>
      </c>
      <c r="Q140" s="15">
        <v>80667</v>
      </c>
      <c r="R140" s="15">
        <v>79872</v>
      </c>
    </row>
    <row r="141" spans="1:18" ht="14.25">
      <c r="A141" s="9" t="s">
        <v>26</v>
      </c>
      <c r="B141" s="13">
        <v>48476</v>
      </c>
      <c r="C141" s="14">
        <v>52499</v>
      </c>
      <c r="D141" s="14">
        <v>57825</v>
      </c>
      <c r="E141" s="15">
        <v>60446</v>
      </c>
      <c r="F141" s="14">
        <v>62178</v>
      </c>
      <c r="G141" s="14">
        <v>63982</v>
      </c>
      <c r="H141" s="14">
        <v>65390</v>
      </c>
      <c r="I141" s="15">
        <v>65940</v>
      </c>
      <c r="J141" s="14">
        <v>64609</v>
      </c>
      <c r="K141" s="14">
        <v>65204</v>
      </c>
      <c r="L141" s="14">
        <v>66131</v>
      </c>
      <c r="M141" s="15">
        <v>66128</v>
      </c>
      <c r="N141" s="14">
        <v>67385</v>
      </c>
      <c r="O141" s="14">
        <v>67535</v>
      </c>
      <c r="P141" s="14">
        <v>67706</v>
      </c>
      <c r="Q141" s="15">
        <v>68238</v>
      </c>
      <c r="R141" s="15">
        <v>68673</v>
      </c>
    </row>
    <row r="142" spans="1:18" ht="5.25" customHeight="1">
      <c r="A142" s="65"/>
      <c r="B142" s="66"/>
      <c r="C142" s="67"/>
      <c r="D142" s="67"/>
      <c r="E142" s="68"/>
      <c r="F142" s="67"/>
      <c r="G142" s="67"/>
      <c r="H142" s="67"/>
      <c r="I142" s="68"/>
      <c r="J142" s="67"/>
      <c r="K142" s="67"/>
      <c r="L142" s="67"/>
      <c r="M142" s="68"/>
      <c r="N142" s="67"/>
      <c r="O142" s="67"/>
      <c r="P142" s="67"/>
      <c r="Q142" s="68"/>
      <c r="R142" s="68"/>
    </row>
    <row r="143" spans="1:18" ht="14.25">
      <c r="A143" s="18" t="s">
        <v>57</v>
      </c>
      <c r="B143" s="19">
        <v>23532</v>
      </c>
      <c r="C143" s="20">
        <v>19226</v>
      </c>
      <c r="D143" s="125">
        <v>16758</v>
      </c>
      <c r="E143" s="21">
        <v>12940</v>
      </c>
      <c r="F143" s="19">
        <v>12721</v>
      </c>
      <c r="G143" s="20">
        <v>11708</v>
      </c>
      <c r="H143" s="125">
        <v>11107</v>
      </c>
      <c r="I143" s="21">
        <v>10156</v>
      </c>
      <c r="J143" s="19">
        <v>9529</v>
      </c>
      <c r="K143" s="20">
        <v>9257</v>
      </c>
      <c r="L143" s="125">
        <v>8937</v>
      </c>
      <c r="M143" s="21">
        <v>8516</v>
      </c>
      <c r="N143" s="19">
        <v>8187</v>
      </c>
      <c r="O143" s="20">
        <v>7964</v>
      </c>
      <c r="P143" s="125">
        <v>7796</v>
      </c>
      <c r="Q143" s="21">
        <v>7495</v>
      </c>
      <c r="R143" s="165">
        <v>7186</v>
      </c>
    </row>
    <row r="144" spans="1:18" ht="14.25">
      <c r="A144" s="27" t="s">
        <v>215</v>
      </c>
      <c r="B144" s="28">
        <v>0.1675</v>
      </c>
      <c r="C144" s="29">
        <v>0.1343</v>
      </c>
      <c r="D144" s="29">
        <v>0.1156</v>
      </c>
      <c r="E144" s="30">
        <v>0.09</v>
      </c>
      <c r="F144" s="29">
        <v>0.0873</v>
      </c>
      <c r="G144" s="29">
        <v>0.0793</v>
      </c>
      <c r="H144" s="29">
        <v>0.0745</v>
      </c>
      <c r="I144" s="30">
        <v>0.0678</v>
      </c>
      <c r="J144" s="29">
        <v>0.0643</v>
      </c>
      <c r="K144" s="29">
        <v>0.0623</v>
      </c>
      <c r="L144" s="29">
        <v>0.06</v>
      </c>
      <c r="M144" s="30">
        <v>0.0576</v>
      </c>
      <c r="N144" s="29">
        <v>0.0551</v>
      </c>
      <c r="O144" s="29">
        <v>0.0534</v>
      </c>
      <c r="P144" s="29">
        <v>0.0523</v>
      </c>
      <c r="Q144" s="30">
        <v>0.0503</v>
      </c>
      <c r="R144" s="30">
        <v>0.0484</v>
      </c>
    </row>
    <row r="145" spans="1:18" ht="14.25">
      <c r="A145" s="9" t="s">
        <v>27</v>
      </c>
      <c r="B145" s="13">
        <v>23532</v>
      </c>
      <c r="C145" s="14">
        <v>19226</v>
      </c>
      <c r="D145" s="120">
        <v>16758</v>
      </c>
      <c r="E145" s="15">
        <v>12940</v>
      </c>
      <c r="F145" s="13">
        <v>12721</v>
      </c>
      <c r="G145" s="14">
        <v>11708</v>
      </c>
      <c r="H145" s="120">
        <v>11107</v>
      </c>
      <c r="I145" s="15">
        <v>10156</v>
      </c>
      <c r="J145" s="13">
        <v>9529</v>
      </c>
      <c r="K145" s="14">
        <v>9257</v>
      </c>
      <c r="L145" s="120">
        <v>8937</v>
      </c>
      <c r="M145" s="15">
        <v>8516</v>
      </c>
      <c r="N145" s="13">
        <v>8187</v>
      </c>
      <c r="O145" s="14">
        <v>7964</v>
      </c>
      <c r="P145" s="120">
        <v>7796</v>
      </c>
      <c r="Q145" s="15">
        <v>7495</v>
      </c>
      <c r="R145" s="154">
        <v>7186</v>
      </c>
    </row>
    <row r="146" spans="1:18" ht="14.25">
      <c r="A146" s="9" t="s">
        <v>26</v>
      </c>
      <c r="B146" s="13" t="s">
        <v>12</v>
      </c>
      <c r="C146" s="14" t="s">
        <v>12</v>
      </c>
      <c r="D146" s="14" t="s">
        <v>6</v>
      </c>
      <c r="E146" s="15" t="s">
        <v>6</v>
      </c>
      <c r="F146" s="14" t="s">
        <v>12</v>
      </c>
      <c r="G146" s="14" t="s">
        <v>12</v>
      </c>
      <c r="H146" s="14" t="s">
        <v>6</v>
      </c>
      <c r="I146" s="15" t="s">
        <v>6</v>
      </c>
      <c r="J146" s="14" t="s">
        <v>12</v>
      </c>
      <c r="K146" s="14" t="s">
        <v>12</v>
      </c>
      <c r="L146" s="14" t="s">
        <v>6</v>
      </c>
      <c r="M146" s="15" t="s">
        <v>12</v>
      </c>
      <c r="N146" s="14" t="s">
        <v>12</v>
      </c>
      <c r="O146" s="14" t="s">
        <v>12</v>
      </c>
      <c r="P146" s="14" t="s">
        <v>6</v>
      </c>
      <c r="Q146" s="15" t="s">
        <v>6</v>
      </c>
      <c r="R146" s="15" t="s">
        <v>12</v>
      </c>
    </row>
    <row r="147" spans="1:18" ht="7.5" customHeight="1">
      <c r="A147" s="9"/>
      <c r="B147" s="23"/>
      <c r="C147" s="24"/>
      <c r="D147" s="24"/>
      <c r="E147" s="12"/>
      <c r="F147" s="24"/>
      <c r="G147" s="24"/>
      <c r="H147" s="24"/>
      <c r="I147" s="12"/>
      <c r="J147" s="24"/>
      <c r="K147" s="24"/>
      <c r="L147" s="24"/>
      <c r="M147" s="12"/>
      <c r="N147" s="24"/>
      <c r="O147" s="24"/>
      <c r="P147" s="24"/>
      <c r="Q147" s="12"/>
      <c r="R147" s="12"/>
    </row>
    <row r="148" spans="1:18" ht="14.25">
      <c r="A148" s="18" t="s">
        <v>58</v>
      </c>
      <c r="B148" s="19">
        <v>116979</v>
      </c>
      <c r="C148" s="20">
        <v>123960</v>
      </c>
      <c r="D148" s="20">
        <v>128254</v>
      </c>
      <c r="E148" s="21">
        <v>130812</v>
      </c>
      <c r="F148" s="20">
        <v>133022</v>
      </c>
      <c r="G148" s="20">
        <v>136014</v>
      </c>
      <c r="H148" s="20">
        <v>137561</v>
      </c>
      <c r="I148" s="21">
        <v>138298</v>
      </c>
      <c r="J148" s="20">
        <v>136702</v>
      </c>
      <c r="K148" s="20">
        <v>136838</v>
      </c>
      <c r="L148" s="20">
        <v>136644</v>
      </c>
      <c r="M148" s="21">
        <v>135544</v>
      </c>
      <c r="N148" s="20">
        <v>136004</v>
      </c>
      <c r="O148" s="20">
        <v>136215</v>
      </c>
      <c r="P148" s="20">
        <v>136125</v>
      </c>
      <c r="Q148" s="21">
        <v>135456</v>
      </c>
      <c r="R148" s="21">
        <v>134095</v>
      </c>
    </row>
    <row r="149" spans="1:18" ht="14.25">
      <c r="A149" s="27" t="s">
        <v>215</v>
      </c>
      <c r="B149" s="28">
        <v>0.8325</v>
      </c>
      <c r="C149" s="29">
        <v>0.8657</v>
      </c>
      <c r="D149" s="29">
        <v>0.8844</v>
      </c>
      <c r="E149" s="30">
        <v>0.91</v>
      </c>
      <c r="F149" s="29">
        <v>0.9127</v>
      </c>
      <c r="G149" s="29">
        <v>0.9207</v>
      </c>
      <c r="H149" s="29">
        <v>0.9224</v>
      </c>
      <c r="I149" s="30">
        <v>0.9237</v>
      </c>
      <c r="J149" s="29">
        <v>0.9226</v>
      </c>
      <c r="K149" s="29">
        <v>0.9217</v>
      </c>
      <c r="L149" s="29">
        <v>0.9174</v>
      </c>
      <c r="M149" s="30">
        <v>0.9165</v>
      </c>
      <c r="N149" s="29">
        <v>0.9153</v>
      </c>
      <c r="O149" s="29">
        <v>0.9139</v>
      </c>
      <c r="P149" s="29">
        <v>0.9126</v>
      </c>
      <c r="Q149" s="30">
        <v>0.9097</v>
      </c>
      <c r="R149" s="30">
        <v>0.9027</v>
      </c>
    </row>
    <row r="150" spans="1:18" ht="14.25">
      <c r="A150" s="9" t="s">
        <v>27</v>
      </c>
      <c r="B150" s="13">
        <v>68503</v>
      </c>
      <c r="C150" s="14">
        <v>71461</v>
      </c>
      <c r="D150" s="120">
        <v>70429</v>
      </c>
      <c r="E150" s="15">
        <v>70366</v>
      </c>
      <c r="F150" s="13">
        <v>70844</v>
      </c>
      <c r="G150" s="14">
        <v>72032</v>
      </c>
      <c r="H150" s="120">
        <v>72634</v>
      </c>
      <c r="I150" s="15">
        <v>73631</v>
      </c>
      <c r="J150" s="13">
        <v>74027</v>
      </c>
      <c r="K150" s="14">
        <v>74009</v>
      </c>
      <c r="L150" s="120">
        <v>73871</v>
      </c>
      <c r="M150" s="15">
        <v>73252</v>
      </c>
      <c r="N150" s="13">
        <v>73020</v>
      </c>
      <c r="O150" s="14">
        <v>73550</v>
      </c>
      <c r="P150" s="120">
        <v>73664</v>
      </c>
      <c r="Q150" s="15">
        <v>73172</v>
      </c>
      <c r="R150" s="154">
        <v>72686</v>
      </c>
    </row>
    <row r="151" spans="1:18" ht="14.25">
      <c r="A151" s="9" t="s">
        <v>26</v>
      </c>
      <c r="B151" s="13">
        <v>48476</v>
      </c>
      <c r="C151" s="14">
        <v>52499</v>
      </c>
      <c r="D151" s="14">
        <v>57825</v>
      </c>
      <c r="E151" s="15">
        <v>60446</v>
      </c>
      <c r="F151" s="14">
        <v>62178</v>
      </c>
      <c r="G151" s="14">
        <v>63982</v>
      </c>
      <c r="H151" s="14">
        <v>64927</v>
      </c>
      <c r="I151" s="15">
        <v>64667</v>
      </c>
      <c r="J151" s="14">
        <v>62675</v>
      </c>
      <c r="K151" s="14">
        <v>62829</v>
      </c>
      <c r="L151" s="14">
        <v>62773</v>
      </c>
      <c r="M151" s="15">
        <v>62292</v>
      </c>
      <c r="N151" s="14">
        <v>62984</v>
      </c>
      <c r="O151" s="14">
        <v>62665</v>
      </c>
      <c r="P151" s="14">
        <v>62461</v>
      </c>
      <c r="Q151" s="15">
        <v>62284</v>
      </c>
      <c r="R151" s="15">
        <v>61409</v>
      </c>
    </row>
    <row r="152" spans="1:18" ht="6.75" customHeight="1">
      <c r="A152" s="9"/>
      <c r="B152" s="10"/>
      <c r="C152" s="11"/>
      <c r="D152" s="11"/>
      <c r="E152" s="70"/>
      <c r="F152" s="11"/>
      <c r="G152" s="11"/>
      <c r="H152" s="11"/>
      <c r="I152" s="70"/>
      <c r="J152" s="11"/>
      <c r="K152" s="11"/>
      <c r="L152" s="11"/>
      <c r="M152" s="70"/>
      <c r="N152" s="11"/>
      <c r="O152" s="11"/>
      <c r="P152" s="11"/>
      <c r="Q152" s="70"/>
      <c r="R152" s="70"/>
    </row>
    <row r="153" spans="1:18" ht="14.25">
      <c r="A153" s="18" t="s">
        <v>59</v>
      </c>
      <c r="B153" s="19" t="s">
        <v>12</v>
      </c>
      <c r="C153" s="20" t="s">
        <v>12</v>
      </c>
      <c r="D153" s="20" t="s">
        <v>6</v>
      </c>
      <c r="E153" s="21" t="s">
        <v>6</v>
      </c>
      <c r="F153" s="20" t="s">
        <v>12</v>
      </c>
      <c r="G153" s="20" t="s">
        <v>12</v>
      </c>
      <c r="H153" s="20">
        <v>463</v>
      </c>
      <c r="I153" s="21">
        <v>1273</v>
      </c>
      <c r="J153" s="20">
        <v>1934</v>
      </c>
      <c r="K153" s="20">
        <v>2375</v>
      </c>
      <c r="L153" s="20">
        <v>3358</v>
      </c>
      <c r="M153" s="21">
        <v>3836</v>
      </c>
      <c r="N153" s="20">
        <v>4401</v>
      </c>
      <c r="O153" s="20">
        <v>4870</v>
      </c>
      <c r="P153" s="20">
        <v>5245</v>
      </c>
      <c r="Q153" s="21">
        <v>5954</v>
      </c>
      <c r="R153" s="21">
        <v>7264</v>
      </c>
    </row>
    <row r="154" spans="1:18" ht="14.25">
      <c r="A154" s="27" t="s">
        <v>215</v>
      </c>
      <c r="B154" s="126" t="s">
        <v>12</v>
      </c>
      <c r="C154" s="127" t="s">
        <v>12</v>
      </c>
      <c r="D154" s="127" t="s">
        <v>6</v>
      </c>
      <c r="E154" s="128" t="s">
        <v>6</v>
      </c>
      <c r="F154" s="127" t="s">
        <v>12</v>
      </c>
      <c r="G154" s="127" t="s">
        <v>12</v>
      </c>
      <c r="H154" s="127">
        <v>0</v>
      </c>
      <c r="I154" s="30">
        <v>0.01</v>
      </c>
      <c r="J154" s="29">
        <v>0.01</v>
      </c>
      <c r="K154" s="29">
        <v>0.02</v>
      </c>
      <c r="L154" s="29">
        <v>0.0225</v>
      </c>
      <c r="M154" s="30">
        <v>0.0259</v>
      </c>
      <c r="N154" s="29">
        <v>0.0296</v>
      </c>
      <c r="O154" s="29">
        <v>0.0327</v>
      </c>
      <c r="P154" s="29">
        <v>0.0352</v>
      </c>
      <c r="Q154" s="30">
        <v>0.04</v>
      </c>
      <c r="R154" s="30">
        <v>0.0489</v>
      </c>
    </row>
    <row r="155" spans="1:18" ht="14.25">
      <c r="A155" s="9" t="s">
        <v>27</v>
      </c>
      <c r="B155" s="13" t="s">
        <v>12</v>
      </c>
      <c r="C155" s="14" t="s">
        <v>12</v>
      </c>
      <c r="D155" s="14" t="s">
        <v>6</v>
      </c>
      <c r="E155" s="15" t="s">
        <v>6</v>
      </c>
      <c r="F155" s="14" t="s">
        <v>12</v>
      </c>
      <c r="G155" s="14" t="s">
        <v>12</v>
      </c>
      <c r="H155" s="14" t="s">
        <v>6</v>
      </c>
      <c r="I155" s="15" t="s">
        <v>6</v>
      </c>
      <c r="J155" s="14" t="s">
        <v>12</v>
      </c>
      <c r="K155" s="14" t="s">
        <v>12</v>
      </c>
      <c r="L155" s="14" t="s">
        <v>6</v>
      </c>
      <c r="M155" s="15" t="s">
        <v>12</v>
      </c>
      <c r="N155" s="14" t="s">
        <v>12</v>
      </c>
      <c r="O155" s="14" t="s">
        <v>12</v>
      </c>
      <c r="P155" s="14" t="s">
        <v>6</v>
      </c>
      <c r="Q155" s="15" t="s">
        <v>6</v>
      </c>
      <c r="R155" s="15" t="s">
        <v>12</v>
      </c>
    </row>
    <row r="156" spans="1:18" ht="14.25">
      <c r="A156" s="9" t="s">
        <v>26</v>
      </c>
      <c r="B156" s="13" t="s">
        <v>12</v>
      </c>
      <c r="C156" s="14" t="s">
        <v>12</v>
      </c>
      <c r="D156" s="14" t="s">
        <v>6</v>
      </c>
      <c r="E156" s="15" t="s">
        <v>6</v>
      </c>
      <c r="F156" s="14" t="s">
        <v>12</v>
      </c>
      <c r="G156" s="14" t="s">
        <v>12</v>
      </c>
      <c r="H156" s="14">
        <v>463</v>
      </c>
      <c r="I156" s="15">
        <v>1273</v>
      </c>
      <c r="J156" s="14">
        <v>1934</v>
      </c>
      <c r="K156" s="14">
        <v>2375</v>
      </c>
      <c r="L156" s="14">
        <v>3358</v>
      </c>
      <c r="M156" s="15">
        <v>3836</v>
      </c>
      <c r="N156" s="14">
        <v>4401</v>
      </c>
      <c r="O156" s="14">
        <v>4870</v>
      </c>
      <c r="P156" s="14">
        <v>5245</v>
      </c>
      <c r="Q156" s="15">
        <v>5954</v>
      </c>
      <c r="R156" s="15">
        <v>7264</v>
      </c>
    </row>
    <row r="157" spans="1:18" ht="9.75" customHeight="1">
      <c r="A157" s="9"/>
      <c r="B157" s="13"/>
      <c r="C157" s="14"/>
      <c r="D157" s="14"/>
      <c r="E157" s="15"/>
      <c r="F157" s="14"/>
      <c r="G157" s="14"/>
      <c r="H157" s="14"/>
      <c r="I157" s="15"/>
      <c r="J157" s="14"/>
      <c r="K157" s="14"/>
      <c r="L157" s="14"/>
      <c r="M157" s="15"/>
      <c r="N157" s="14"/>
      <c r="O157" s="14"/>
      <c r="P157" s="14"/>
      <c r="Q157" s="15"/>
      <c r="R157" s="15"/>
    </row>
    <row r="158" spans="1:18" ht="14.25">
      <c r="A158" s="4" t="s">
        <v>216</v>
      </c>
      <c r="B158" s="5">
        <v>52472</v>
      </c>
      <c r="C158" s="6">
        <v>54630</v>
      </c>
      <c r="D158" s="6">
        <v>61363</v>
      </c>
      <c r="E158" s="7">
        <v>67387</v>
      </c>
      <c r="F158" s="6">
        <v>59417</v>
      </c>
      <c r="G158" s="6">
        <v>60213</v>
      </c>
      <c r="H158" s="6">
        <v>60801</v>
      </c>
      <c r="I158" s="7">
        <v>61111</v>
      </c>
      <c r="J158" s="6">
        <v>61999</v>
      </c>
      <c r="K158" s="6">
        <v>64065</v>
      </c>
      <c r="L158" s="6">
        <v>62513</v>
      </c>
      <c r="M158" s="7">
        <v>62678</v>
      </c>
      <c r="N158" s="6">
        <v>61645</v>
      </c>
      <c r="O158" s="6">
        <v>67286</v>
      </c>
      <c r="P158" s="6">
        <v>70209</v>
      </c>
      <c r="Q158" s="7">
        <v>73496</v>
      </c>
      <c r="R158" s="7">
        <v>74343</v>
      </c>
    </row>
    <row r="159" spans="1:18" ht="14.25">
      <c r="A159" s="27" t="s">
        <v>60</v>
      </c>
      <c r="B159" s="28">
        <v>0.4486</v>
      </c>
      <c r="C159" s="29">
        <v>0.4407</v>
      </c>
      <c r="D159" s="29">
        <v>0.4784</v>
      </c>
      <c r="E159" s="30">
        <v>0.5151</v>
      </c>
      <c r="F159" s="29">
        <v>0.4467</v>
      </c>
      <c r="G159" s="29">
        <v>0.4427</v>
      </c>
      <c r="H159" s="29">
        <v>0.4405</v>
      </c>
      <c r="I159" s="30">
        <v>0.4378</v>
      </c>
      <c r="J159" s="29">
        <v>0.4472</v>
      </c>
      <c r="K159" s="29">
        <v>0.4602</v>
      </c>
      <c r="L159" s="29">
        <v>0.4465</v>
      </c>
      <c r="M159" s="30">
        <v>0.4497</v>
      </c>
      <c r="N159" s="29">
        <v>0.4391</v>
      </c>
      <c r="O159" s="29">
        <v>0.4769</v>
      </c>
      <c r="P159" s="29">
        <v>0.4966</v>
      </c>
      <c r="Q159" s="30">
        <v>0.5197</v>
      </c>
      <c r="R159" s="30">
        <v>0.5259</v>
      </c>
    </row>
    <row r="160" spans="1:18" s="34" customFormat="1" ht="7.5" customHeight="1">
      <c r="A160" s="71"/>
      <c r="B160" s="72"/>
      <c r="C160" s="73"/>
      <c r="D160" s="73"/>
      <c r="E160" s="74"/>
      <c r="F160" s="73"/>
      <c r="G160" s="73"/>
      <c r="H160" s="73"/>
      <c r="I160" s="74"/>
      <c r="J160" s="73"/>
      <c r="K160" s="73"/>
      <c r="L160" s="73"/>
      <c r="M160" s="74"/>
      <c r="N160" s="73"/>
      <c r="O160" s="73"/>
      <c r="P160" s="73"/>
      <c r="Q160" s="74"/>
      <c r="R160" s="74"/>
    </row>
    <row r="161" spans="1:18" ht="15" thickBot="1">
      <c r="A161" s="39" t="s">
        <v>23</v>
      </c>
      <c r="B161" s="75">
        <v>37.54</v>
      </c>
      <c r="C161" s="76">
        <v>43.01</v>
      </c>
      <c r="D161" s="76">
        <v>42.41</v>
      </c>
      <c r="E161" s="77">
        <v>42.44</v>
      </c>
      <c r="F161" s="76">
        <v>42.15</v>
      </c>
      <c r="G161" s="76">
        <v>42.79</v>
      </c>
      <c r="H161" s="76">
        <v>42.94</v>
      </c>
      <c r="I161" s="77">
        <v>41.63</v>
      </c>
      <c r="J161" s="76">
        <v>43.12</v>
      </c>
      <c r="K161" s="76">
        <v>43.14</v>
      </c>
      <c r="L161" s="76">
        <v>42.54</v>
      </c>
      <c r="M161" s="77">
        <v>42.8</v>
      </c>
      <c r="N161" s="76">
        <v>42.98</v>
      </c>
      <c r="O161" s="76">
        <v>42.88</v>
      </c>
      <c r="P161" s="76">
        <v>42.77</v>
      </c>
      <c r="Q161" s="77">
        <v>42.06</v>
      </c>
      <c r="R161" s="77">
        <v>42.67</v>
      </c>
    </row>
    <row r="162" spans="1:18" ht="15" thickBot="1">
      <c r="A162" s="25"/>
      <c r="B162" s="155"/>
      <c r="C162" s="155"/>
      <c r="D162" s="155"/>
      <c r="E162" s="155"/>
      <c r="F162" s="155"/>
      <c r="G162" s="155"/>
      <c r="H162" s="155"/>
      <c r="I162" s="155"/>
      <c r="J162" s="155"/>
      <c r="K162" s="155"/>
      <c r="L162" s="155"/>
      <c r="M162" s="155"/>
      <c r="N162" s="155"/>
      <c r="O162" s="155"/>
      <c r="P162" s="155"/>
      <c r="Q162" s="155"/>
      <c r="R162" s="26"/>
    </row>
    <row r="163" spans="1:18" ht="20.25" thickBot="1">
      <c r="A163" s="254" t="s">
        <v>61</v>
      </c>
      <c r="B163" s="255"/>
      <c r="C163" s="255"/>
      <c r="D163" s="255"/>
      <c r="E163" s="255"/>
      <c r="F163" s="255"/>
      <c r="G163" s="255"/>
      <c r="H163" s="255"/>
      <c r="I163" s="255"/>
      <c r="J163" s="255"/>
      <c r="K163" s="255"/>
      <c r="L163" s="255"/>
      <c r="M163" s="255"/>
      <c r="N163" s="255"/>
      <c r="O163" s="255"/>
      <c r="P163" s="255"/>
      <c r="Q163" s="255"/>
      <c r="R163" s="256"/>
    </row>
    <row r="164" spans="1:18" ht="14.25">
      <c r="A164" s="4" t="s">
        <v>218</v>
      </c>
      <c r="B164" s="172">
        <v>11000301</v>
      </c>
      <c r="C164" s="201">
        <v>10845052</v>
      </c>
      <c r="D164" s="197">
        <v>10210222</v>
      </c>
      <c r="E164" s="195">
        <v>11827664</v>
      </c>
      <c r="F164" s="150">
        <v>10413175</v>
      </c>
      <c r="G164" s="197">
        <v>10552179</v>
      </c>
      <c r="H164" s="197">
        <v>10058442</v>
      </c>
      <c r="I164" s="195">
        <v>11803092</v>
      </c>
      <c r="J164" s="6">
        <v>10517432</v>
      </c>
      <c r="K164" s="150">
        <v>10274740</v>
      </c>
      <c r="L164" s="197">
        <v>9567850</v>
      </c>
      <c r="M164" s="195">
        <v>11395951</v>
      </c>
      <c r="N164" s="150">
        <v>11055968</v>
      </c>
      <c r="O164" s="197">
        <v>10094027</v>
      </c>
      <c r="P164" s="197">
        <v>9397979</v>
      </c>
      <c r="Q164" s="195">
        <v>10895581</v>
      </c>
      <c r="R164" s="7">
        <v>9809917</v>
      </c>
    </row>
    <row r="165" spans="1:18" ht="14.25">
      <c r="A165" s="18" t="s">
        <v>217</v>
      </c>
      <c r="B165" s="167">
        <v>3664531</v>
      </c>
      <c r="C165" s="192">
        <v>4211574</v>
      </c>
      <c r="D165" s="125">
        <v>3933828</v>
      </c>
      <c r="E165" s="69">
        <v>5432676</v>
      </c>
      <c r="F165" s="153">
        <v>3713545</v>
      </c>
      <c r="G165" s="125">
        <v>3980680</v>
      </c>
      <c r="H165" s="125">
        <v>3968651</v>
      </c>
      <c r="I165" s="69">
        <v>5483778</v>
      </c>
      <c r="J165" s="20">
        <v>3738564</v>
      </c>
      <c r="K165" s="153">
        <v>4180725</v>
      </c>
      <c r="L165" s="125">
        <v>3938312</v>
      </c>
      <c r="M165" s="69">
        <v>5628956</v>
      </c>
      <c r="N165" s="153">
        <v>4220933</v>
      </c>
      <c r="O165" s="125">
        <v>3882973</v>
      </c>
      <c r="P165" s="125">
        <v>3640452</v>
      </c>
      <c r="Q165" s="69">
        <v>4791513</v>
      </c>
      <c r="R165" s="21">
        <v>3318413</v>
      </c>
    </row>
    <row r="166" spans="1:18" ht="14.25">
      <c r="A166" s="9" t="s">
        <v>62</v>
      </c>
      <c r="B166" s="44">
        <v>1927048</v>
      </c>
      <c r="C166" s="193">
        <v>2395836</v>
      </c>
      <c r="D166" s="120">
        <v>2093904</v>
      </c>
      <c r="E166" s="22">
        <v>3008301</v>
      </c>
      <c r="F166" s="151">
        <v>2100580</v>
      </c>
      <c r="G166" s="120">
        <v>2157714</v>
      </c>
      <c r="H166" s="120">
        <v>1972962</v>
      </c>
      <c r="I166" s="22">
        <v>2974673</v>
      </c>
      <c r="J166" s="14">
        <v>2102620</v>
      </c>
      <c r="K166" s="151">
        <v>2461311</v>
      </c>
      <c r="L166" s="120">
        <v>2231051</v>
      </c>
      <c r="M166" s="22">
        <v>3277274</v>
      </c>
      <c r="N166" s="151">
        <v>2645900</v>
      </c>
      <c r="O166" s="120">
        <v>2240382</v>
      </c>
      <c r="P166" s="120">
        <v>1958568</v>
      </c>
      <c r="Q166" s="22">
        <v>2585640</v>
      </c>
      <c r="R166" s="15">
        <v>1896325</v>
      </c>
    </row>
    <row r="167" spans="1:18" ht="14.25">
      <c r="A167" s="9" t="s">
        <v>63</v>
      </c>
      <c r="B167" s="44">
        <v>419954</v>
      </c>
      <c r="C167" s="193">
        <v>585627</v>
      </c>
      <c r="D167" s="120">
        <v>702946</v>
      </c>
      <c r="E167" s="22">
        <v>872717</v>
      </c>
      <c r="F167" s="151">
        <v>366198</v>
      </c>
      <c r="G167" s="120">
        <v>549943</v>
      </c>
      <c r="H167" s="120">
        <v>874260</v>
      </c>
      <c r="I167" s="22">
        <v>1038478</v>
      </c>
      <c r="J167" s="14">
        <v>378080</v>
      </c>
      <c r="K167" s="151">
        <v>541917</v>
      </c>
      <c r="L167" s="120">
        <v>624924</v>
      </c>
      <c r="M167" s="22">
        <v>825045</v>
      </c>
      <c r="N167" s="151">
        <v>371856</v>
      </c>
      <c r="O167" s="120">
        <v>529833</v>
      </c>
      <c r="P167" s="120">
        <v>620100</v>
      </c>
      <c r="Q167" s="22">
        <v>768480</v>
      </c>
      <c r="R167" s="15">
        <v>325850</v>
      </c>
    </row>
    <row r="168" spans="1:18" ht="14.25">
      <c r="A168" s="9" t="s">
        <v>64</v>
      </c>
      <c r="B168" s="44">
        <v>1317529</v>
      </c>
      <c r="C168" s="193">
        <v>1230111</v>
      </c>
      <c r="D168" s="120">
        <v>1136978</v>
      </c>
      <c r="E168" s="22">
        <v>1551658</v>
      </c>
      <c r="F168" s="151">
        <v>1246767</v>
      </c>
      <c r="G168" s="120">
        <v>1273023</v>
      </c>
      <c r="H168" s="120">
        <v>1121429</v>
      </c>
      <c r="I168" s="22">
        <v>1470627</v>
      </c>
      <c r="J168" s="14">
        <v>1257864</v>
      </c>
      <c r="K168" s="151">
        <v>1177497</v>
      </c>
      <c r="L168" s="120">
        <v>1082337</v>
      </c>
      <c r="M168" s="22">
        <v>1526637</v>
      </c>
      <c r="N168" s="151">
        <v>1203177</v>
      </c>
      <c r="O168" s="120">
        <v>1112758</v>
      </c>
      <c r="P168" s="120">
        <v>1061784</v>
      </c>
      <c r="Q168" s="22">
        <v>1437393</v>
      </c>
      <c r="R168" s="15">
        <v>1096238</v>
      </c>
    </row>
    <row r="169" spans="1:18" ht="6" customHeight="1">
      <c r="A169" s="8"/>
      <c r="B169" s="25"/>
      <c r="C169" s="200"/>
      <c r="D169" s="175"/>
      <c r="E169" s="186"/>
      <c r="F169" s="155"/>
      <c r="G169" s="175"/>
      <c r="H169" s="175"/>
      <c r="I169" s="186"/>
      <c r="J169" s="155"/>
      <c r="K169" s="155"/>
      <c r="L169" s="175"/>
      <c r="M169" s="186"/>
      <c r="N169" s="155"/>
      <c r="O169" s="175"/>
      <c r="P169" s="175"/>
      <c r="Q169" s="186"/>
      <c r="R169" s="26"/>
    </row>
    <row r="170" spans="1:18" ht="14.25">
      <c r="A170" s="18" t="s">
        <v>219</v>
      </c>
      <c r="B170" s="167">
        <v>7054812</v>
      </c>
      <c r="C170" s="192">
        <v>6335919</v>
      </c>
      <c r="D170" s="125">
        <v>5960162</v>
      </c>
      <c r="E170" s="69">
        <v>6056738</v>
      </c>
      <c r="F170" s="167">
        <v>6389486</v>
      </c>
      <c r="G170" s="125">
        <v>6246214</v>
      </c>
      <c r="H170" s="125">
        <v>5779674</v>
      </c>
      <c r="I170" s="69">
        <v>5985242</v>
      </c>
      <c r="J170" s="19">
        <v>6443836</v>
      </c>
      <c r="K170" s="153">
        <v>5747750</v>
      </c>
      <c r="L170" s="125">
        <v>5323359</v>
      </c>
      <c r="M170" s="69">
        <v>5415413</v>
      </c>
      <c r="N170" s="167">
        <v>6502999</v>
      </c>
      <c r="O170" s="125">
        <v>5836165</v>
      </c>
      <c r="P170" s="125">
        <v>5408742</v>
      </c>
      <c r="Q170" s="69">
        <v>5722443</v>
      </c>
      <c r="R170" s="21">
        <v>6105770</v>
      </c>
    </row>
    <row r="171" spans="1:18" ht="14.25">
      <c r="A171" s="9" t="s">
        <v>62</v>
      </c>
      <c r="B171" s="44">
        <v>6943788</v>
      </c>
      <c r="C171" s="193">
        <v>6246886</v>
      </c>
      <c r="D171" s="120">
        <v>5779652</v>
      </c>
      <c r="E171" s="22">
        <v>5920591</v>
      </c>
      <c r="F171" s="44">
        <v>6266574</v>
      </c>
      <c r="G171" s="120">
        <v>6127400</v>
      </c>
      <c r="H171" s="120">
        <v>5688376</v>
      </c>
      <c r="I171" s="22">
        <v>5898816</v>
      </c>
      <c r="J171" s="13">
        <v>6358864</v>
      </c>
      <c r="K171" s="151">
        <v>5665946</v>
      </c>
      <c r="L171" s="120">
        <v>5244910</v>
      </c>
      <c r="M171" s="22">
        <v>5333563</v>
      </c>
      <c r="N171" s="44">
        <v>6429777</v>
      </c>
      <c r="O171" s="120">
        <v>5769838</v>
      </c>
      <c r="P171" s="120">
        <v>5333203</v>
      </c>
      <c r="Q171" s="22">
        <v>5634175</v>
      </c>
      <c r="R171" s="15">
        <v>6053547</v>
      </c>
    </row>
    <row r="172" spans="1:18" ht="14.25">
      <c r="A172" s="9" t="s">
        <v>63</v>
      </c>
      <c r="B172" s="44">
        <v>111024</v>
      </c>
      <c r="C172" s="193">
        <v>89033</v>
      </c>
      <c r="D172" s="120">
        <v>180510</v>
      </c>
      <c r="E172" s="22">
        <v>136147</v>
      </c>
      <c r="F172" s="44">
        <v>122912</v>
      </c>
      <c r="G172" s="120">
        <v>118814</v>
      </c>
      <c r="H172" s="120">
        <v>91298</v>
      </c>
      <c r="I172" s="22">
        <v>86426</v>
      </c>
      <c r="J172" s="13">
        <v>84972</v>
      </c>
      <c r="K172" s="151">
        <v>81804</v>
      </c>
      <c r="L172" s="120">
        <v>78449</v>
      </c>
      <c r="M172" s="22">
        <v>81850</v>
      </c>
      <c r="N172" s="44">
        <v>73222</v>
      </c>
      <c r="O172" s="120">
        <v>66327</v>
      </c>
      <c r="P172" s="120">
        <v>75539</v>
      </c>
      <c r="Q172" s="22">
        <v>88268</v>
      </c>
      <c r="R172" s="15">
        <v>52223</v>
      </c>
    </row>
    <row r="173" spans="1:18" ht="14.25">
      <c r="A173" s="9" t="s">
        <v>64</v>
      </c>
      <c r="B173" s="44" t="s">
        <v>12</v>
      </c>
      <c r="C173" s="193" t="s">
        <v>12</v>
      </c>
      <c r="D173" s="120" t="s">
        <v>6</v>
      </c>
      <c r="E173" s="22" t="s">
        <v>6</v>
      </c>
      <c r="F173" s="151" t="s">
        <v>12</v>
      </c>
      <c r="G173" s="120" t="s">
        <v>12</v>
      </c>
      <c r="H173" s="120" t="s">
        <v>6</v>
      </c>
      <c r="I173" s="22" t="s">
        <v>6</v>
      </c>
      <c r="J173" s="14" t="s">
        <v>12</v>
      </c>
      <c r="K173" s="151" t="s">
        <v>12</v>
      </c>
      <c r="L173" s="120" t="s">
        <v>6</v>
      </c>
      <c r="M173" s="22" t="s">
        <v>12</v>
      </c>
      <c r="N173" s="151" t="s">
        <v>12</v>
      </c>
      <c r="O173" s="120" t="s">
        <v>12</v>
      </c>
      <c r="P173" s="120" t="s">
        <v>6</v>
      </c>
      <c r="Q173" s="22" t="s">
        <v>6</v>
      </c>
      <c r="R173" s="15" t="s">
        <v>12</v>
      </c>
    </row>
    <row r="174" spans="1:18" ht="6" customHeight="1">
      <c r="A174" s="8"/>
      <c r="B174" s="25"/>
      <c r="C174" s="200"/>
      <c r="D174" s="175"/>
      <c r="E174" s="186"/>
      <c r="F174" s="155"/>
      <c r="G174" s="175"/>
      <c r="H174" s="175"/>
      <c r="I174" s="186"/>
      <c r="J174" s="155"/>
      <c r="K174" s="155"/>
      <c r="L174" s="175"/>
      <c r="M174" s="186"/>
      <c r="N174" s="155"/>
      <c r="O174" s="175"/>
      <c r="P174" s="175"/>
      <c r="Q174" s="186"/>
      <c r="R174" s="26"/>
    </row>
    <row r="175" spans="1:18" ht="14.25">
      <c r="A175" s="18" t="s">
        <v>220</v>
      </c>
      <c r="B175" s="167">
        <v>230357</v>
      </c>
      <c r="C175" s="192">
        <v>224466</v>
      </c>
      <c r="D175" s="125">
        <v>226316</v>
      </c>
      <c r="E175" s="69">
        <v>263310</v>
      </c>
      <c r="F175" s="167">
        <v>240053</v>
      </c>
      <c r="G175" s="125">
        <v>253107</v>
      </c>
      <c r="H175" s="125">
        <v>238653</v>
      </c>
      <c r="I175" s="69">
        <v>250510</v>
      </c>
      <c r="J175" s="19">
        <v>259206</v>
      </c>
      <c r="K175" s="153">
        <v>268378</v>
      </c>
      <c r="L175" s="125">
        <v>240690</v>
      </c>
      <c r="M175" s="69">
        <v>268799</v>
      </c>
      <c r="N175" s="167">
        <v>248373</v>
      </c>
      <c r="O175" s="125">
        <v>279361</v>
      </c>
      <c r="P175" s="125">
        <v>264785</v>
      </c>
      <c r="Q175" s="69">
        <v>268258</v>
      </c>
      <c r="R175" s="21">
        <v>277355</v>
      </c>
    </row>
    <row r="176" spans="1:18" ht="14.25">
      <c r="A176" s="9" t="s">
        <v>62</v>
      </c>
      <c r="B176" s="44">
        <v>118695</v>
      </c>
      <c r="C176" s="193">
        <v>116743</v>
      </c>
      <c r="D176" s="120">
        <v>121393</v>
      </c>
      <c r="E176" s="22">
        <v>140352</v>
      </c>
      <c r="F176" s="44">
        <v>121191</v>
      </c>
      <c r="G176" s="120">
        <v>129185</v>
      </c>
      <c r="H176" s="120">
        <v>117209</v>
      </c>
      <c r="I176" s="22">
        <v>111409</v>
      </c>
      <c r="J176" s="13">
        <v>125032</v>
      </c>
      <c r="K176" s="151">
        <v>126654</v>
      </c>
      <c r="L176" s="120">
        <v>112227</v>
      </c>
      <c r="M176" s="22">
        <v>124466</v>
      </c>
      <c r="N176" s="44">
        <v>107528</v>
      </c>
      <c r="O176" s="120">
        <v>124996</v>
      </c>
      <c r="P176" s="120">
        <v>118714</v>
      </c>
      <c r="Q176" s="22">
        <v>107804</v>
      </c>
      <c r="R176" s="15">
        <v>108162</v>
      </c>
    </row>
    <row r="177" spans="1:18" ht="14.25">
      <c r="A177" s="9" t="s">
        <v>63</v>
      </c>
      <c r="B177" s="44">
        <v>31494</v>
      </c>
      <c r="C177" s="193">
        <v>33277</v>
      </c>
      <c r="D177" s="120">
        <v>32097</v>
      </c>
      <c r="E177" s="22">
        <v>35196</v>
      </c>
      <c r="F177" s="44">
        <v>33155</v>
      </c>
      <c r="G177" s="120">
        <v>33624</v>
      </c>
      <c r="H177" s="120">
        <v>34571</v>
      </c>
      <c r="I177" s="22">
        <v>38116</v>
      </c>
      <c r="J177" s="13">
        <v>37970</v>
      </c>
      <c r="K177" s="151">
        <v>38358</v>
      </c>
      <c r="L177" s="120">
        <v>34891</v>
      </c>
      <c r="M177" s="22">
        <v>41167</v>
      </c>
      <c r="N177" s="44">
        <v>36237</v>
      </c>
      <c r="O177" s="120">
        <v>37932</v>
      </c>
      <c r="P177" s="120">
        <v>37360</v>
      </c>
      <c r="Q177" s="22">
        <v>42367</v>
      </c>
      <c r="R177" s="15">
        <v>35389</v>
      </c>
    </row>
    <row r="178" spans="1:18" ht="14.25">
      <c r="A178" s="9" t="s">
        <v>64</v>
      </c>
      <c r="B178" s="44">
        <v>80168</v>
      </c>
      <c r="C178" s="193">
        <v>74446</v>
      </c>
      <c r="D178" s="120">
        <v>72826</v>
      </c>
      <c r="E178" s="22">
        <v>87762</v>
      </c>
      <c r="F178" s="44">
        <v>85707</v>
      </c>
      <c r="G178" s="120">
        <v>90298</v>
      </c>
      <c r="H178" s="120">
        <v>86873</v>
      </c>
      <c r="I178" s="22">
        <v>100985</v>
      </c>
      <c r="J178" s="13">
        <v>96204</v>
      </c>
      <c r="K178" s="151">
        <v>103366</v>
      </c>
      <c r="L178" s="120">
        <v>93572</v>
      </c>
      <c r="M178" s="22">
        <v>103166</v>
      </c>
      <c r="N178" s="44">
        <v>104608</v>
      </c>
      <c r="O178" s="120">
        <v>116433</v>
      </c>
      <c r="P178" s="120">
        <v>108711</v>
      </c>
      <c r="Q178" s="22">
        <v>118087</v>
      </c>
      <c r="R178" s="15">
        <v>133804</v>
      </c>
    </row>
    <row r="179" spans="1:18" ht="4.5" customHeight="1">
      <c r="A179" s="8"/>
      <c r="B179" s="25"/>
      <c r="C179" s="200"/>
      <c r="D179" s="175"/>
      <c r="E179" s="186"/>
      <c r="F179" s="155"/>
      <c r="G179" s="175"/>
      <c r="H179" s="175"/>
      <c r="I179" s="186"/>
      <c r="J179" s="155"/>
      <c r="K179" s="155"/>
      <c r="L179" s="175"/>
      <c r="M179" s="186"/>
      <c r="N179" s="155"/>
      <c r="O179" s="175"/>
      <c r="P179" s="175"/>
      <c r="Q179" s="186"/>
      <c r="R179" s="26"/>
    </row>
    <row r="180" spans="1:18" ht="14.25">
      <c r="A180" s="18" t="s">
        <v>221</v>
      </c>
      <c r="B180" s="167">
        <v>50601</v>
      </c>
      <c r="C180" s="192">
        <v>73093</v>
      </c>
      <c r="D180" s="125">
        <v>89916</v>
      </c>
      <c r="E180" s="69">
        <v>74940</v>
      </c>
      <c r="F180" s="153">
        <v>70091</v>
      </c>
      <c r="G180" s="125">
        <v>72178</v>
      </c>
      <c r="H180" s="125">
        <v>71464</v>
      </c>
      <c r="I180" s="69">
        <v>83562</v>
      </c>
      <c r="J180" s="20">
        <v>75826</v>
      </c>
      <c r="K180" s="153">
        <v>77887</v>
      </c>
      <c r="L180" s="125">
        <v>65489</v>
      </c>
      <c r="M180" s="69">
        <v>82783</v>
      </c>
      <c r="N180" s="153">
        <v>83663</v>
      </c>
      <c r="O180" s="125">
        <v>95528</v>
      </c>
      <c r="P180" s="125">
        <v>84000</v>
      </c>
      <c r="Q180" s="69">
        <v>113367</v>
      </c>
      <c r="R180" s="21">
        <v>108379</v>
      </c>
    </row>
    <row r="181" spans="1:18" ht="14.25">
      <c r="A181" s="9" t="s">
        <v>62</v>
      </c>
      <c r="B181" s="44">
        <v>2165</v>
      </c>
      <c r="C181" s="193">
        <v>8355</v>
      </c>
      <c r="D181" s="120">
        <v>9482</v>
      </c>
      <c r="E181" s="22">
        <v>7100</v>
      </c>
      <c r="F181" s="151">
        <v>6411</v>
      </c>
      <c r="G181" s="120">
        <v>10055</v>
      </c>
      <c r="H181" s="120">
        <v>9466</v>
      </c>
      <c r="I181" s="22">
        <v>9282</v>
      </c>
      <c r="J181" s="14">
        <v>7896</v>
      </c>
      <c r="K181" s="151">
        <v>8575</v>
      </c>
      <c r="L181" s="120">
        <v>5864</v>
      </c>
      <c r="M181" s="22">
        <v>6672</v>
      </c>
      <c r="N181" s="151">
        <v>7674</v>
      </c>
      <c r="O181" s="120">
        <v>8492</v>
      </c>
      <c r="P181" s="120">
        <v>9345</v>
      </c>
      <c r="Q181" s="22">
        <v>10763</v>
      </c>
      <c r="R181" s="15">
        <v>6385</v>
      </c>
    </row>
    <row r="182" spans="1:18" ht="14.25">
      <c r="A182" s="9" t="s">
        <v>63</v>
      </c>
      <c r="B182" s="44">
        <v>11743</v>
      </c>
      <c r="C182" s="193">
        <v>13952</v>
      </c>
      <c r="D182" s="120">
        <v>17120</v>
      </c>
      <c r="E182" s="22">
        <v>15790</v>
      </c>
      <c r="F182" s="151">
        <v>14220</v>
      </c>
      <c r="G182" s="120">
        <v>14052</v>
      </c>
      <c r="H182" s="120">
        <v>13163</v>
      </c>
      <c r="I182" s="22">
        <v>16481</v>
      </c>
      <c r="J182" s="14">
        <v>14006</v>
      </c>
      <c r="K182" s="151">
        <v>13809</v>
      </c>
      <c r="L182" s="120">
        <v>11643</v>
      </c>
      <c r="M182" s="22">
        <v>13070</v>
      </c>
      <c r="N182" s="151">
        <v>13153</v>
      </c>
      <c r="O182" s="120">
        <v>13708</v>
      </c>
      <c r="P182" s="120">
        <v>12672</v>
      </c>
      <c r="Q182" s="22">
        <v>15580</v>
      </c>
      <c r="R182" s="15">
        <v>12951</v>
      </c>
    </row>
    <row r="183" spans="1:18" ht="15" thickBot="1">
      <c r="A183" s="78" t="s">
        <v>64</v>
      </c>
      <c r="B183" s="199">
        <v>36693</v>
      </c>
      <c r="C183" s="202">
        <v>50786</v>
      </c>
      <c r="D183" s="198">
        <v>63314</v>
      </c>
      <c r="E183" s="196">
        <v>52050</v>
      </c>
      <c r="F183" s="194">
        <v>49460</v>
      </c>
      <c r="G183" s="198">
        <v>48071</v>
      </c>
      <c r="H183" s="198">
        <v>48835</v>
      </c>
      <c r="I183" s="196">
        <v>57799</v>
      </c>
      <c r="J183" s="79">
        <v>53924</v>
      </c>
      <c r="K183" s="194">
        <v>55503</v>
      </c>
      <c r="L183" s="198">
        <v>47982</v>
      </c>
      <c r="M183" s="196">
        <v>63041</v>
      </c>
      <c r="N183" s="194">
        <v>62836</v>
      </c>
      <c r="O183" s="198">
        <v>73328</v>
      </c>
      <c r="P183" s="198">
        <v>61983</v>
      </c>
      <c r="Q183" s="196">
        <v>87024</v>
      </c>
      <c r="R183" s="80">
        <v>89043</v>
      </c>
    </row>
  </sheetData>
  <sheetProtection password="FF63" sheet="1" objects="1" scenarios="1"/>
  <mergeCells count="6">
    <mergeCell ref="A163:R163"/>
    <mergeCell ref="B1:R1"/>
    <mergeCell ref="A3:R3"/>
    <mergeCell ref="A54:R54"/>
    <mergeCell ref="A94:R94"/>
    <mergeCell ref="A138:R138"/>
  </mergeCells>
  <printOptions/>
  <pageMargins left="0.16" right="0.16" top="0.16" bottom="0.16" header="0.16" footer="0.16"/>
  <pageSetup orientation="portrait" paperSize="9"/>
</worksheet>
</file>

<file path=xl/worksheets/sheet3.xml><?xml version="1.0" encoding="utf-8"?>
<worksheet xmlns="http://schemas.openxmlformats.org/spreadsheetml/2006/main" xmlns:r="http://schemas.openxmlformats.org/officeDocument/2006/relationships">
  <dimension ref="A4:AA75"/>
  <sheetViews>
    <sheetView showGridLines="0" zoomScalePageLayoutView="0" workbookViewId="0" topLeftCell="A1">
      <selection activeCell="E1" sqref="E1"/>
    </sheetView>
  </sheetViews>
  <sheetFormatPr defaultColWidth="9.140625" defaultRowHeight="15"/>
  <cols>
    <col min="1" max="1" width="4.8515625" style="0" customWidth="1"/>
    <col min="2" max="2" width="34.57421875" style="0" customWidth="1"/>
  </cols>
  <sheetData>
    <row r="1" ht="3" customHeight="1"/>
    <row r="2" s="129" customFormat="1" ht="3.75" customHeight="1"/>
    <row r="3" s="129" customFormat="1" ht="3.75" customHeight="1"/>
    <row r="4" spans="1:2" s="130" customFormat="1" ht="15">
      <c r="A4" s="130" t="s">
        <v>111</v>
      </c>
      <c r="B4" s="131" t="s">
        <v>4</v>
      </c>
    </row>
    <row r="5" s="129" customFormat="1" ht="3" customHeight="1">
      <c r="A5" s="129">
        <v>1</v>
      </c>
    </row>
    <row r="6" spans="1:27" s="132" customFormat="1" ht="15">
      <c r="A6" s="132" t="s">
        <v>112</v>
      </c>
      <c r="B6" s="4" t="s">
        <v>113</v>
      </c>
      <c r="C6" s="133" t="s">
        <v>114</v>
      </c>
      <c r="D6" s="133"/>
      <c r="E6" s="133"/>
      <c r="F6" s="133"/>
      <c r="G6" s="133"/>
      <c r="H6" s="133"/>
      <c r="I6" s="133"/>
      <c r="J6" s="133"/>
      <c r="K6" s="133"/>
      <c r="L6" s="133"/>
      <c r="M6" s="133"/>
      <c r="N6" s="133"/>
      <c r="O6" s="133"/>
      <c r="P6" s="133"/>
      <c r="Q6" s="133"/>
      <c r="R6" s="133"/>
      <c r="S6" s="133"/>
      <c r="T6" s="133"/>
      <c r="U6" s="133"/>
      <c r="V6" s="133"/>
      <c r="W6" s="133"/>
      <c r="X6" s="133"/>
      <c r="Y6" s="133"/>
      <c r="Z6" s="133"/>
      <c r="AA6" s="133"/>
    </row>
    <row r="7" spans="1:27" ht="15">
      <c r="A7" s="134"/>
      <c r="B7" s="27" t="s">
        <v>115</v>
      </c>
      <c r="C7" s="263" t="s">
        <v>116</v>
      </c>
      <c r="D7" s="264"/>
      <c r="E7" s="264"/>
      <c r="F7" s="264"/>
      <c r="G7" s="264"/>
      <c r="H7" s="264"/>
      <c r="I7" s="264"/>
      <c r="J7" s="264"/>
      <c r="K7" s="264"/>
      <c r="L7" s="264"/>
      <c r="M7" s="264"/>
      <c r="N7" s="264"/>
      <c r="O7" s="264"/>
      <c r="P7" s="264"/>
      <c r="Q7" s="264"/>
      <c r="R7" s="264"/>
      <c r="S7" s="264"/>
      <c r="T7" s="264"/>
      <c r="U7" s="264"/>
      <c r="V7" s="264"/>
      <c r="W7" s="264"/>
      <c r="X7" s="264"/>
      <c r="Y7" s="264"/>
      <c r="Z7" s="264"/>
      <c r="AA7" s="264"/>
    </row>
    <row r="8" spans="1:27" ht="15">
      <c r="A8" s="134"/>
      <c r="B8" s="27" t="s">
        <v>117</v>
      </c>
      <c r="C8" s="263" t="s">
        <v>118</v>
      </c>
      <c r="D8" s="264"/>
      <c r="E8" s="264"/>
      <c r="F8" s="264"/>
      <c r="G8" s="264"/>
      <c r="H8" s="264"/>
      <c r="I8" s="264"/>
      <c r="J8" s="264"/>
      <c r="K8" s="264"/>
      <c r="L8" s="264"/>
      <c r="M8" s="264"/>
      <c r="N8" s="264"/>
      <c r="O8" s="264"/>
      <c r="P8" s="264"/>
      <c r="Q8" s="264"/>
      <c r="R8" s="264"/>
      <c r="S8" s="264"/>
      <c r="T8" s="264"/>
      <c r="U8" s="264"/>
      <c r="V8" s="264"/>
      <c r="W8" s="264"/>
      <c r="X8" s="264"/>
      <c r="Y8" s="264"/>
      <c r="Z8" s="264"/>
      <c r="AA8" s="264"/>
    </row>
    <row r="9" spans="2:27" s="129" customFormat="1" ht="3" customHeight="1">
      <c r="B9" s="48"/>
      <c r="C9" s="136"/>
      <c r="D9" s="136"/>
      <c r="E9" s="136"/>
      <c r="F9" s="136"/>
      <c r="G9" s="136"/>
      <c r="H9" s="136"/>
      <c r="I9" s="136"/>
      <c r="J9" s="136"/>
      <c r="K9" s="136"/>
      <c r="L9" s="136"/>
      <c r="M9" s="136"/>
      <c r="N9" s="136"/>
      <c r="O9" s="136"/>
      <c r="P9" s="136"/>
      <c r="Q9" s="136"/>
      <c r="R9" s="136"/>
      <c r="S9" s="136"/>
      <c r="T9" s="136"/>
      <c r="U9" s="136"/>
      <c r="V9" s="136"/>
      <c r="W9" s="136"/>
      <c r="X9" s="136"/>
      <c r="Y9" s="136"/>
      <c r="Z9" s="136"/>
      <c r="AA9" s="136"/>
    </row>
    <row r="10" spans="1:27" s="132" customFormat="1" ht="15">
      <c r="A10" s="132" t="s">
        <v>119</v>
      </c>
      <c r="B10" s="4" t="s">
        <v>120</v>
      </c>
      <c r="C10" s="269" t="s">
        <v>121</v>
      </c>
      <c r="D10" s="270"/>
      <c r="E10" s="270"/>
      <c r="F10" s="270"/>
      <c r="G10" s="270"/>
      <c r="H10" s="270"/>
      <c r="I10" s="270"/>
      <c r="J10" s="270"/>
      <c r="K10" s="270"/>
      <c r="L10" s="270"/>
      <c r="M10" s="270"/>
      <c r="N10" s="270"/>
      <c r="O10" s="270"/>
      <c r="P10" s="270"/>
      <c r="Q10" s="270"/>
      <c r="R10" s="133"/>
      <c r="S10" s="133"/>
      <c r="T10" s="133"/>
      <c r="U10" s="133"/>
      <c r="V10" s="133"/>
      <c r="W10" s="133"/>
      <c r="X10" s="133"/>
      <c r="Y10" s="133"/>
      <c r="Z10" s="133"/>
      <c r="AA10" s="133"/>
    </row>
    <row r="11" spans="2:27" s="129" customFormat="1" ht="3" customHeight="1">
      <c r="B11" s="48"/>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row>
    <row r="12" spans="1:27" s="132" customFormat="1" ht="15">
      <c r="A12" s="132" t="s">
        <v>122</v>
      </c>
      <c r="B12" s="4" t="s">
        <v>123</v>
      </c>
      <c r="C12" s="269" t="s">
        <v>124</v>
      </c>
      <c r="D12" s="270"/>
      <c r="E12" s="270"/>
      <c r="F12" s="270"/>
      <c r="G12" s="270"/>
      <c r="H12" s="270"/>
      <c r="I12" s="270"/>
      <c r="J12" s="270"/>
      <c r="K12" s="270"/>
      <c r="L12" s="270"/>
      <c r="M12" s="270"/>
      <c r="N12" s="270"/>
      <c r="O12" s="270"/>
      <c r="P12" s="270"/>
      <c r="Q12" s="270"/>
      <c r="R12" s="133"/>
      <c r="S12" s="133"/>
      <c r="T12" s="133"/>
      <c r="U12" s="133"/>
      <c r="V12" s="133"/>
      <c r="W12" s="133"/>
      <c r="X12" s="133"/>
      <c r="Y12" s="133"/>
      <c r="Z12" s="133"/>
      <c r="AA12" s="133"/>
    </row>
    <row r="13" spans="2:27" s="129" customFormat="1" ht="3.75" customHeight="1">
      <c r="B13" s="48"/>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row>
    <row r="14" spans="1:27" s="132" customFormat="1" ht="15">
      <c r="A14" s="132" t="s">
        <v>125</v>
      </c>
      <c r="B14" s="4" t="s">
        <v>18</v>
      </c>
      <c r="C14" s="269" t="s">
        <v>126</v>
      </c>
      <c r="D14" s="270"/>
      <c r="E14" s="270"/>
      <c r="F14" s="270"/>
      <c r="G14" s="270"/>
      <c r="H14" s="270"/>
      <c r="I14" s="270"/>
      <c r="J14" s="270"/>
      <c r="K14" s="270"/>
      <c r="L14" s="270"/>
      <c r="M14" s="270"/>
      <c r="N14" s="270"/>
      <c r="O14" s="270"/>
      <c r="P14" s="270"/>
      <c r="Q14" s="270"/>
      <c r="R14" s="133"/>
      <c r="S14" s="133"/>
      <c r="T14" s="133"/>
      <c r="U14" s="133"/>
      <c r="V14" s="133"/>
      <c r="W14" s="133"/>
      <c r="X14" s="133"/>
      <c r="Y14" s="133"/>
      <c r="Z14" s="133"/>
      <c r="AA14" s="133"/>
    </row>
    <row r="15" spans="2:27" s="129" customFormat="1" ht="3.75" customHeight="1">
      <c r="B15" s="48"/>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row>
    <row r="16" spans="1:27" s="132" customFormat="1" ht="15">
      <c r="A16" s="132" t="s">
        <v>127</v>
      </c>
      <c r="B16" s="4" t="s">
        <v>19</v>
      </c>
      <c r="C16" s="269" t="s">
        <v>128</v>
      </c>
      <c r="D16" s="270"/>
      <c r="E16" s="270"/>
      <c r="F16" s="270"/>
      <c r="G16" s="270"/>
      <c r="H16" s="270"/>
      <c r="I16" s="270"/>
      <c r="J16" s="270"/>
      <c r="K16" s="270"/>
      <c r="L16" s="270"/>
      <c r="M16" s="270"/>
      <c r="N16" s="270"/>
      <c r="O16" s="270"/>
      <c r="P16" s="270"/>
      <c r="Q16" s="270"/>
      <c r="R16" s="133"/>
      <c r="S16" s="133"/>
      <c r="T16" s="133"/>
      <c r="U16" s="133"/>
      <c r="V16" s="133"/>
      <c r="W16" s="133"/>
      <c r="X16" s="133"/>
      <c r="Y16" s="133"/>
      <c r="Z16" s="133"/>
      <c r="AA16" s="133"/>
    </row>
    <row r="17" spans="2:27" s="129" customFormat="1" ht="3.75" customHeight="1">
      <c r="B17" s="48"/>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row>
    <row r="18" spans="1:27" s="132" customFormat="1" ht="15">
      <c r="A18" s="132" t="s">
        <v>129</v>
      </c>
      <c r="B18" s="4" t="s">
        <v>20</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row>
    <row r="19" spans="1:27" s="137" customFormat="1" ht="15">
      <c r="A19" s="137" t="s">
        <v>130</v>
      </c>
      <c r="B19" s="18" t="s">
        <v>131</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row>
    <row r="20" spans="1:27" ht="15">
      <c r="A20" s="134"/>
      <c r="B20" s="27" t="s">
        <v>21</v>
      </c>
      <c r="C20" s="263" t="s">
        <v>132</v>
      </c>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row>
    <row r="21" spans="1:27" ht="15">
      <c r="A21" s="134"/>
      <c r="B21" s="27" t="s">
        <v>22</v>
      </c>
      <c r="C21" s="263" t="s">
        <v>133</v>
      </c>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row>
    <row r="22" spans="1:27" s="137" customFormat="1" ht="15">
      <c r="A22" s="137" t="s">
        <v>134</v>
      </c>
      <c r="B22" s="18" t="s">
        <v>135</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row>
    <row r="23" spans="1:27" ht="15">
      <c r="A23" s="134"/>
      <c r="B23" s="27" t="s">
        <v>21</v>
      </c>
      <c r="C23" s="263" t="s">
        <v>136</v>
      </c>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row>
    <row r="24" spans="1:27" ht="15">
      <c r="A24" s="134"/>
      <c r="B24" s="27" t="s">
        <v>22</v>
      </c>
      <c r="C24" s="263" t="s">
        <v>137</v>
      </c>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row>
    <row r="25" spans="1:27" s="132" customFormat="1" ht="46.5" customHeight="1">
      <c r="A25" s="139" t="s">
        <v>138</v>
      </c>
      <c r="B25" s="100" t="s">
        <v>23</v>
      </c>
      <c r="C25" s="283" t="s">
        <v>139</v>
      </c>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row>
    <row r="26" spans="2:27" s="129" customFormat="1" ht="3.75" customHeight="1">
      <c r="B26" s="48"/>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27" s="132" customFormat="1" ht="15">
      <c r="A27" s="132" t="s">
        <v>140</v>
      </c>
      <c r="B27" s="4" t="s">
        <v>24</v>
      </c>
      <c r="C27" s="269" t="s">
        <v>141</v>
      </c>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row>
    <row r="28" spans="2:27" s="129" customFormat="1" ht="3.75" customHeight="1">
      <c r="B28" s="48"/>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row>
    <row r="29" spans="1:27" s="132" customFormat="1" ht="15">
      <c r="A29" s="132" t="s">
        <v>142</v>
      </c>
      <c r="B29" s="4" t="s">
        <v>25</v>
      </c>
      <c r="C29" s="273" t="s">
        <v>143</v>
      </c>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row>
    <row r="30" spans="3:27" s="140" customFormat="1" ht="15">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row>
    <row r="31" spans="1:2" s="130" customFormat="1" ht="15">
      <c r="A31" s="130" t="s">
        <v>144</v>
      </c>
      <c r="B31" s="131" t="s">
        <v>76</v>
      </c>
    </row>
    <row r="32" s="129" customFormat="1" ht="3.75" customHeight="1"/>
    <row r="33" spans="1:27" s="132" customFormat="1" ht="15">
      <c r="A33" s="132" t="s">
        <v>145</v>
      </c>
      <c r="B33" s="4" t="s">
        <v>113</v>
      </c>
      <c r="C33" s="269" t="s">
        <v>146</v>
      </c>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row>
    <row r="34" spans="1:27" ht="15">
      <c r="A34" s="134"/>
      <c r="B34" s="27" t="s">
        <v>115</v>
      </c>
      <c r="C34" s="263" t="s">
        <v>147</v>
      </c>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row>
    <row r="35" spans="1:27" ht="15">
      <c r="A35" s="134"/>
      <c r="B35" s="27" t="s">
        <v>117</v>
      </c>
      <c r="C35" s="263" t="s">
        <v>148</v>
      </c>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row>
    <row r="36" spans="1:27" ht="15">
      <c r="A36" s="134"/>
      <c r="B36" s="27" t="s">
        <v>149</v>
      </c>
      <c r="C36" s="263" t="s">
        <v>150</v>
      </c>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row>
    <row r="37" spans="2:27" s="129" customFormat="1" ht="3.75" customHeight="1">
      <c r="B37" s="48"/>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row>
    <row r="38" spans="1:27" ht="15">
      <c r="A38" s="132" t="s">
        <v>151</v>
      </c>
      <c r="B38" s="4" t="s">
        <v>120</v>
      </c>
      <c r="C38" s="269" t="s">
        <v>152</v>
      </c>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row>
    <row r="39" spans="2:27" s="129" customFormat="1" ht="2.25" customHeight="1">
      <c r="B39" s="48"/>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row>
    <row r="40" spans="1:27" ht="15">
      <c r="A40" s="132" t="s">
        <v>153</v>
      </c>
      <c r="B40" s="4" t="s">
        <v>123</v>
      </c>
      <c r="C40" s="269" t="s">
        <v>154</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row>
    <row r="41" spans="2:27" s="129" customFormat="1" ht="2.25" customHeight="1">
      <c r="B41" s="48"/>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row>
    <row r="42" spans="1:27" ht="35.25" customHeight="1">
      <c r="A42" s="139" t="s">
        <v>155</v>
      </c>
      <c r="B42" s="100" t="s">
        <v>23</v>
      </c>
      <c r="C42" s="271" t="s">
        <v>156</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row>
    <row r="43" spans="2:27" s="129" customFormat="1" ht="2.25" customHeight="1">
      <c r="B43" s="48"/>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row>
    <row r="44" spans="1:27" ht="15">
      <c r="A44" s="132" t="s">
        <v>157</v>
      </c>
      <c r="B44" s="4" t="s">
        <v>34</v>
      </c>
      <c r="C44" s="273" t="s">
        <v>158</v>
      </c>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row>
    <row r="45" spans="3:27" s="140" customFormat="1" ht="15">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row>
    <row r="46" spans="1:2" s="130" customFormat="1" ht="15">
      <c r="A46" s="130" t="s">
        <v>159</v>
      </c>
      <c r="B46" s="131" t="s">
        <v>35</v>
      </c>
    </row>
    <row r="47" s="129" customFormat="1" ht="5.25" customHeight="1"/>
    <row r="48" spans="1:27" s="132" customFormat="1" ht="15">
      <c r="A48" s="132" t="s">
        <v>160</v>
      </c>
      <c r="B48" s="4" t="s">
        <v>113</v>
      </c>
      <c r="C48" s="275" t="s">
        <v>161</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row>
    <row r="49" spans="1:27" s="137" customFormat="1" ht="15">
      <c r="A49" s="137" t="s">
        <v>162</v>
      </c>
      <c r="B49" s="18" t="s">
        <v>163</v>
      </c>
      <c r="C49" s="277" t="s">
        <v>164</v>
      </c>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row>
    <row r="50" spans="2:27" s="129" customFormat="1" ht="3.75" customHeight="1">
      <c r="B50" s="48"/>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row>
    <row r="51" spans="1:27" s="137" customFormat="1" ht="15">
      <c r="A51" s="137" t="s">
        <v>165</v>
      </c>
      <c r="B51" s="18" t="s">
        <v>166</v>
      </c>
      <c r="C51" s="265" t="s">
        <v>167</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row>
    <row r="52" spans="1:27" ht="15">
      <c r="A52" s="134"/>
      <c r="B52" s="27" t="s">
        <v>84</v>
      </c>
      <c r="C52" s="279" t="s">
        <v>168</v>
      </c>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row>
    <row r="53" spans="1:27" ht="15">
      <c r="A53" s="134"/>
      <c r="B53" s="27" t="s">
        <v>85</v>
      </c>
      <c r="C53" s="279" t="s">
        <v>169</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row>
    <row r="54" spans="1:27" ht="15">
      <c r="A54" s="134"/>
      <c r="B54" s="27" t="s">
        <v>86</v>
      </c>
      <c r="C54" s="279" t="s">
        <v>170</v>
      </c>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row>
    <row r="55" spans="2:27" s="129" customFormat="1" ht="3" customHeight="1">
      <c r="B55" s="48"/>
      <c r="C55" s="142"/>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row>
    <row r="56" spans="1:27" s="129" customFormat="1" ht="27.75" customHeight="1">
      <c r="A56" s="139" t="s">
        <v>171</v>
      </c>
      <c r="B56" s="100" t="s">
        <v>23</v>
      </c>
      <c r="C56" s="281" t="s">
        <v>172</v>
      </c>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row>
    <row r="57" spans="2:27" s="129" customFormat="1" ht="3" customHeight="1">
      <c r="B57" s="48"/>
      <c r="C57" s="142"/>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row>
    <row r="58" spans="1:27" s="132" customFormat="1" ht="15">
      <c r="A58" s="132" t="s">
        <v>173</v>
      </c>
      <c r="B58" s="4" t="s">
        <v>88</v>
      </c>
      <c r="C58" s="273" t="s">
        <v>174</v>
      </c>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row>
    <row r="59" spans="3:27" s="143" customFormat="1" ht="15">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row>
    <row r="60" spans="1:27" s="130" customFormat="1" ht="15">
      <c r="A60" s="145" t="s">
        <v>175</v>
      </c>
      <c r="B60" s="146" t="s">
        <v>55</v>
      </c>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row>
    <row r="61" s="129" customFormat="1" ht="4.5" customHeight="1"/>
    <row r="62" spans="1:27" s="132" customFormat="1" ht="15">
      <c r="A62" s="132" t="s">
        <v>176</v>
      </c>
      <c r="B62" s="4" t="s">
        <v>177</v>
      </c>
      <c r="C62" s="269" t="s">
        <v>178</v>
      </c>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row>
    <row r="63" spans="1:27" s="137" customFormat="1" ht="15">
      <c r="A63" s="137" t="s">
        <v>179</v>
      </c>
      <c r="B63" s="18" t="s">
        <v>180</v>
      </c>
      <c r="C63" s="265" t="s">
        <v>181</v>
      </c>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row>
    <row r="64" spans="1:27" s="137" customFormat="1" ht="15">
      <c r="A64" s="137" t="s">
        <v>182</v>
      </c>
      <c r="B64" s="18" t="s">
        <v>183</v>
      </c>
      <c r="C64" s="265" t="s">
        <v>184</v>
      </c>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row>
    <row r="65" spans="1:27" ht="15">
      <c r="A65" s="137" t="s">
        <v>185</v>
      </c>
      <c r="B65" s="18" t="s">
        <v>186</v>
      </c>
      <c r="C65" s="265" t="s">
        <v>187</v>
      </c>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row>
    <row r="66" spans="2:27" s="129" customFormat="1" ht="3" customHeight="1">
      <c r="B66" s="48"/>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row>
    <row r="67" spans="1:27" ht="24" customHeight="1">
      <c r="A67" s="139" t="s">
        <v>188</v>
      </c>
      <c r="B67" s="100" t="s">
        <v>23</v>
      </c>
      <c r="C67" s="267" t="s">
        <v>189</v>
      </c>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row>
    <row r="68" spans="3:27" s="140" customFormat="1" ht="15">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row>
    <row r="69" spans="1:2" s="130" customFormat="1" ht="15">
      <c r="A69" s="130" t="s">
        <v>190</v>
      </c>
      <c r="B69" s="131" t="s">
        <v>61</v>
      </c>
    </row>
    <row r="70" ht="4.5" customHeight="1"/>
    <row r="71" spans="1:2" s="132" customFormat="1" ht="15">
      <c r="A71" s="132" t="s">
        <v>191</v>
      </c>
      <c r="B71" s="4" t="s">
        <v>95</v>
      </c>
    </row>
    <row r="72" spans="1:27" ht="15">
      <c r="A72" s="134"/>
      <c r="B72" s="27" t="s">
        <v>96</v>
      </c>
      <c r="C72" s="263" t="s">
        <v>192</v>
      </c>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row>
    <row r="73" spans="1:27" ht="15">
      <c r="A73" s="134"/>
      <c r="B73" s="27" t="s">
        <v>97</v>
      </c>
      <c r="C73" s="263" t="s">
        <v>193</v>
      </c>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row>
    <row r="74" spans="1:27" ht="15">
      <c r="A74" s="134"/>
      <c r="B74" s="27" t="s">
        <v>98</v>
      </c>
      <c r="C74" s="263" t="s">
        <v>194</v>
      </c>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row>
    <row r="75" spans="1:27" ht="15">
      <c r="A75" s="134"/>
      <c r="B75" s="27" t="s">
        <v>99</v>
      </c>
      <c r="C75" s="135" t="s">
        <v>195</v>
      </c>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row>
    <row r="76" s="140" customFormat="1" ht="15"/>
  </sheetData>
  <sheetProtection password="FF63" sheet="1" objects="1" scenarios="1"/>
  <mergeCells count="37">
    <mergeCell ref="C16:Q16"/>
    <mergeCell ref="C7:AA7"/>
    <mergeCell ref="C8:AA8"/>
    <mergeCell ref="C10:Q10"/>
    <mergeCell ref="C12:Q12"/>
    <mergeCell ref="C14:Q14"/>
    <mergeCell ref="C38:AA38"/>
    <mergeCell ref="C20:AA20"/>
    <mergeCell ref="C21:AA21"/>
    <mergeCell ref="C23:AA23"/>
    <mergeCell ref="C24:AA24"/>
    <mergeCell ref="C25:AA25"/>
    <mergeCell ref="C27:AA27"/>
    <mergeCell ref="C29:AA29"/>
    <mergeCell ref="C33:AA33"/>
    <mergeCell ref="C34:AA34"/>
    <mergeCell ref="C35:AA35"/>
    <mergeCell ref="C36:AA36"/>
    <mergeCell ref="C62:AA62"/>
    <mergeCell ref="C40:AA40"/>
    <mergeCell ref="C42:AA42"/>
    <mergeCell ref="C44:AA44"/>
    <mergeCell ref="C48:AA48"/>
    <mergeCell ref="C49:AA49"/>
    <mergeCell ref="C51:AA51"/>
    <mergeCell ref="C52:AA52"/>
    <mergeCell ref="C53:AA53"/>
    <mergeCell ref="C54:AA54"/>
    <mergeCell ref="C56:AA56"/>
    <mergeCell ref="C58:AA58"/>
    <mergeCell ref="C74:AA74"/>
    <mergeCell ref="C63:AA63"/>
    <mergeCell ref="C64:AA64"/>
    <mergeCell ref="C65:AA65"/>
    <mergeCell ref="C67:AA67"/>
    <mergeCell ref="C72:AA72"/>
    <mergeCell ref="C73:AA7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7"/>
  <sheetViews>
    <sheetView showGridLines="0" zoomScalePageLayoutView="0" workbookViewId="0" topLeftCell="A1">
      <selection activeCell="E15" sqref="E15"/>
    </sheetView>
  </sheetViews>
  <sheetFormatPr defaultColWidth="9.140625" defaultRowHeight="15"/>
  <sheetData>
    <row r="1" spans="1:15" ht="15">
      <c r="A1" s="288" t="s">
        <v>196</v>
      </c>
      <c r="B1" s="289"/>
      <c r="C1" s="289"/>
      <c r="D1" s="289"/>
      <c r="E1" s="289"/>
      <c r="F1" s="289"/>
      <c r="G1" s="289"/>
      <c r="H1" s="289"/>
      <c r="I1" s="289"/>
      <c r="J1" s="289"/>
      <c r="K1" s="289"/>
      <c r="L1" s="289"/>
      <c r="M1" s="289"/>
      <c r="N1" s="289"/>
      <c r="O1" s="290"/>
    </row>
    <row r="2" spans="1:15" ht="4.5" customHeight="1">
      <c r="A2" s="147"/>
      <c r="B2" s="129"/>
      <c r="C2" s="129"/>
      <c r="D2" s="129"/>
      <c r="E2" s="129"/>
      <c r="F2" s="129"/>
      <c r="G2" s="129"/>
      <c r="H2" s="129"/>
      <c r="I2" s="129"/>
      <c r="J2" s="129"/>
      <c r="K2" s="129"/>
      <c r="L2" s="129"/>
      <c r="M2" s="129"/>
      <c r="N2" s="129"/>
      <c r="O2" s="148"/>
    </row>
    <row r="3" spans="1:15" ht="22.5" customHeight="1">
      <c r="A3" s="291" t="s">
        <v>197</v>
      </c>
      <c r="B3" s="292"/>
      <c r="C3" s="292"/>
      <c r="D3" s="292"/>
      <c r="E3" s="292"/>
      <c r="F3" s="292"/>
      <c r="G3" s="292"/>
      <c r="H3" s="292"/>
      <c r="I3" s="292"/>
      <c r="J3" s="292"/>
      <c r="K3" s="292"/>
      <c r="L3" s="292"/>
      <c r="M3" s="292"/>
      <c r="N3" s="292"/>
      <c r="O3" s="293"/>
    </row>
    <row r="4" spans="1:15" ht="59.25" customHeight="1">
      <c r="A4" s="291" t="s">
        <v>198</v>
      </c>
      <c r="B4" s="292"/>
      <c r="C4" s="292"/>
      <c r="D4" s="292"/>
      <c r="E4" s="292"/>
      <c r="F4" s="292"/>
      <c r="G4" s="292"/>
      <c r="H4" s="292"/>
      <c r="I4" s="292"/>
      <c r="J4" s="292"/>
      <c r="K4" s="292"/>
      <c r="L4" s="292"/>
      <c r="M4" s="292"/>
      <c r="N4" s="292"/>
      <c r="O4" s="293"/>
    </row>
    <row r="5" spans="1:15" ht="39.75" customHeight="1">
      <c r="A5" s="291" t="s">
        <v>199</v>
      </c>
      <c r="B5" s="292"/>
      <c r="C5" s="292"/>
      <c r="D5" s="292"/>
      <c r="E5" s="292"/>
      <c r="F5" s="292"/>
      <c r="G5" s="292"/>
      <c r="H5" s="292"/>
      <c r="I5" s="292"/>
      <c r="J5" s="292"/>
      <c r="K5" s="292"/>
      <c r="L5" s="292"/>
      <c r="M5" s="292"/>
      <c r="N5" s="292"/>
      <c r="O5" s="293"/>
    </row>
    <row r="6" spans="1:15" ht="21.75" customHeight="1">
      <c r="A6" s="294" t="s">
        <v>200</v>
      </c>
      <c r="B6" s="295"/>
      <c r="C6" s="295"/>
      <c r="D6" s="295"/>
      <c r="E6" s="295"/>
      <c r="F6" s="295"/>
      <c r="G6" s="295"/>
      <c r="H6" s="295"/>
      <c r="I6" s="295"/>
      <c r="J6" s="295"/>
      <c r="K6" s="295"/>
      <c r="L6" s="295"/>
      <c r="M6" s="295"/>
      <c r="N6" s="295"/>
      <c r="O6" s="296"/>
    </row>
    <row r="7" spans="1:15" ht="54.75" customHeight="1" thickBot="1">
      <c r="A7" s="285" t="s">
        <v>201</v>
      </c>
      <c r="B7" s="286"/>
      <c r="C7" s="286"/>
      <c r="D7" s="286"/>
      <c r="E7" s="286"/>
      <c r="F7" s="286"/>
      <c r="G7" s="286"/>
      <c r="H7" s="286"/>
      <c r="I7" s="286"/>
      <c r="J7" s="286"/>
      <c r="K7" s="286"/>
      <c r="L7" s="286"/>
      <c r="M7" s="286"/>
      <c r="N7" s="286"/>
      <c r="O7" s="287"/>
    </row>
  </sheetData>
  <sheetProtection password="FF63" sheet="1" objects="1" scenarios="1"/>
  <mergeCells count="6">
    <mergeCell ref="A7:O7"/>
    <mergeCell ref="A1:O1"/>
    <mergeCell ref="A3:O3"/>
    <mergeCell ref="A4:O4"/>
    <mergeCell ref="A5:O5"/>
    <mergeCell ref="A6:O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Roderick Gusman</dc:creator>
  <cp:keywords/>
  <dc:description/>
  <cp:lastModifiedBy>Sharon Scerri</cp:lastModifiedBy>
  <dcterms:created xsi:type="dcterms:W3CDTF">2014-06-10T07:12:23Z</dcterms:created>
  <dcterms:modified xsi:type="dcterms:W3CDTF">2014-09-10T10:25:17Z</dcterms:modified>
  <cp:category/>
  <cp:version/>
  <cp:contentType/>
  <cp:contentStatus/>
</cp:coreProperties>
</file>